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<sst xmlns="http://schemas.openxmlformats.org/spreadsheetml/2006/main" count="89" uniqueCount="86">
  <si>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</si>
  <si>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</si>
  <si>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</si>
  <si>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</si>
  <si>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</si>
  <si>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</si>
  <si>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</si>
  <si>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</si>
  <si>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</si>
  <si>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</si>
  <si>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</si>
  <si>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</si>
  <si>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</si>
  <si>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</si>
  <si>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</si>
  <si>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</si>
  <si>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</si>
  <si>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</si>
  <si>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</si>
  <si>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</si>
  <si>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</si>
  <si>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</si>
  <si>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</si>
  <si>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</si>
  <si>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</si>
  <si>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</si>
  <si>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</si>
  <si>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</si>
  <si>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</si>
  <si>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</si>
  <si>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</si>
  <si>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</si>
  <si>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</si>
  <si>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76 человек</t>
  </si>
  <si>
    <t xml:space="preserve"> 26 человек</t>
  </si>
  <si>
    <t>1 496 человека</t>
  </si>
  <si>
    <t>285 человек</t>
  </si>
  <si>
    <t>99 человек</t>
  </si>
  <si>
    <t xml:space="preserve"> 13 человек</t>
  </si>
  <si>
    <t>1 995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</si>
  <si>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</si>
  <si>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</si>
  <si>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</si>
  <si>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</si>
  <si>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</si>
  <si>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</si>
  <si>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</si>
  <si>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</si>
  <si>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</si>
  <si>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</si>
  <si>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</si>
  <si>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</si>
  <si>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</si>
  <si>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</si>
  <si>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</si>
  <si>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</si>
  <si>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</si>
  <si>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</si>
  <si>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</si>
  <si>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</si>
  <si>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</si>
  <si>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</si>
  <si>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</si>
  <si>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</si>
  <si>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</si>
  <si>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</si>
  <si>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</si>
  <si>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</si>
  <si>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</si>
  <si>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</si>
  <si>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</si>
  <si>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</si>
  <si>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</si>
  <si>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</si>
  <si>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</si>
  <si>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</si>
  <si>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</si>
  <si>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</si>
  <si>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</si>
  <si>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</si>
  <si>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</si>
  <si>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Обеспечение пожарной безопасности</t>
  </si>
  <si>
    <t>Судебная система</t>
  </si>
  <si>
    <t xml:space="preserve">Заработная  плата (КОСГУ 211) </t>
  </si>
  <si>
    <t>о ходе исполнения местного бюджета  г.Дивногорска  на 1 ноября 2015  года</t>
  </si>
  <si>
    <t>53 107,5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</si>
</sst>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84</v>
      </c>
      <c r="B3" s="46"/>
      <c r="C3" s="46"/>
      <c r="D3" s="46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7"/>
      <c r="C6" s="47"/>
      <c r="D6" s="4"/>
    </row>
    <row r="7" spans="1:4" ht="12.75">
      <c r="A7" s="4" t="s">
        <v>7</v>
      </c>
      <c r="B7" s="5">
        <v>224825</v>
      </c>
      <c r="C7" s="5">
        <v>252670.1</v>
      </c>
      <c r="D7" s="6">
        <f>C7/B7</f>
        <v>1.123852329589681</v>
      </c>
    </row>
    <row r="8" spans="1:4" ht="12.75">
      <c r="A8" s="5" t="s">
        <v>8</v>
      </c>
      <c r="B8" s="5">
        <v>98450</v>
      </c>
      <c r="C8" s="5">
        <v>74020.7</v>
      </c>
      <c r="D8" s="6">
        <f aca="true" t="shared" si="0" ref="D8:D22">C8/B8</f>
        <v>0.751860843067547</v>
      </c>
    </row>
    <row r="9" spans="1:4" ht="25.5" customHeight="1">
      <c r="A9" s="22" t="s">
        <v>32</v>
      </c>
      <c r="B9" s="5">
        <v>1120.1</v>
      </c>
      <c r="C9" s="5">
        <v>1102.1</v>
      </c>
      <c r="D9" s="6"/>
    </row>
    <row r="10" spans="1:4" ht="12.75">
      <c r="A10" s="4" t="s">
        <v>9</v>
      </c>
      <c r="B10" s="5">
        <v>8290</v>
      </c>
      <c r="C10" s="5">
        <v>7674.4</v>
      </c>
      <c r="D10" s="6">
        <f t="shared" si="0"/>
        <v>0.9257418576598311</v>
      </c>
    </row>
    <row r="11" spans="1:4" ht="12.75">
      <c r="A11" s="4" t="s">
        <v>10</v>
      </c>
      <c r="B11" s="5">
        <v>44786</v>
      </c>
      <c r="C11" s="5">
        <v>38191.6</v>
      </c>
      <c r="D11" s="6">
        <f t="shared" si="0"/>
        <v>0.8527575581654981</v>
      </c>
    </row>
    <row r="12" spans="1:4" ht="12.75">
      <c r="A12" s="4" t="s">
        <v>11</v>
      </c>
      <c r="B12" s="5">
        <v>5000</v>
      </c>
      <c r="C12" s="5">
        <v>4279.5</v>
      </c>
      <c r="D12" s="6">
        <f t="shared" si="0"/>
        <v>0.8559</v>
      </c>
    </row>
    <row r="13" spans="1:4" ht="25.5">
      <c r="A13" s="26" t="s">
        <v>43</v>
      </c>
      <c r="B13" s="28">
        <v>13.1</v>
      </c>
      <c r="C13" s="28">
        <v>13.1</v>
      </c>
      <c r="D13" s="29">
        <f t="shared" si="0"/>
        <v>1</v>
      </c>
    </row>
    <row r="14" spans="1:4" ht="27" customHeight="1">
      <c r="A14" s="26" t="s">
        <v>40</v>
      </c>
      <c r="B14" s="23">
        <v>50264.9</v>
      </c>
      <c r="C14" s="23">
        <v>50340.6</v>
      </c>
      <c r="D14" s="24">
        <f>C14/B14</f>
        <v>1.001506021100211</v>
      </c>
    </row>
    <row r="15" spans="1:4" ht="12.75">
      <c r="A15" s="5" t="s">
        <v>12</v>
      </c>
      <c r="B15" s="5">
        <v>937</v>
      </c>
      <c r="C15" s="9">
        <v>894.7</v>
      </c>
      <c r="D15" s="6">
        <f t="shared" si="0"/>
        <v>0.9548559231590182</v>
      </c>
    </row>
    <row r="16" spans="1:4" ht="25.5">
      <c r="A16" s="25" t="s">
        <v>41</v>
      </c>
      <c r="B16" s="23">
        <v>3617.1</v>
      </c>
      <c r="C16" s="23">
        <v>2733.9</v>
      </c>
      <c r="D16" s="24">
        <f>C16/B16</f>
        <v>0.7558264908351995</v>
      </c>
    </row>
    <row r="17" spans="1:4" ht="25.5" customHeight="1">
      <c r="A17" s="27" t="s">
        <v>42</v>
      </c>
      <c r="B17" s="23">
        <v>15242</v>
      </c>
      <c r="C17" s="23">
        <v>13747.1</v>
      </c>
      <c r="D17" s="24">
        <f t="shared" si="0"/>
        <v>0.9019223199055242</v>
      </c>
    </row>
    <row r="18" spans="1:8" ht="12.75">
      <c r="A18" s="4" t="s">
        <v>30</v>
      </c>
      <c r="B18" s="7">
        <v>70</v>
      </c>
      <c r="C18" s="7">
        <v>66.3</v>
      </c>
      <c r="D18" s="8">
        <f>C18/B18</f>
        <v>0.9471428571428571</v>
      </c>
      <c r="H18" s="1"/>
    </row>
    <row r="19" spans="1:4" ht="12.75">
      <c r="A19" s="4" t="s">
        <v>13</v>
      </c>
      <c r="B19" s="5">
        <v>1900</v>
      </c>
      <c r="C19" s="5">
        <v>1319</v>
      </c>
      <c r="D19" s="6">
        <f t="shared" si="0"/>
        <v>0.6942105263157895</v>
      </c>
    </row>
    <row r="20" spans="1:4" ht="12.75">
      <c r="A20" s="4" t="s">
        <v>25</v>
      </c>
      <c r="B20" s="5">
        <v>5899.3</v>
      </c>
      <c r="C20" s="5">
        <v>4828.7</v>
      </c>
      <c r="D20" s="6">
        <f t="shared" si="0"/>
        <v>0.8185208414557659</v>
      </c>
    </row>
    <row r="21" spans="1:4" ht="12.75">
      <c r="A21" s="4" t="s">
        <v>14</v>
      </c>
      <c r="B21" s="5">
        <v>425279.5</v>
      </c>
      <c r="C21" s="5">
        <v>202732.3</v>
      </c>
      <c r="D21" s="6">
        <f t="shared" si="0"/>
        <v>0.47670367370164796</v>
      </c>
    </row>
    <row r="22" spans="1:4" ht="12.75">
      <c r="A22" s="11" t="s">
        <v>15</v>
      </c>
      <c r="B22" s="12">
        <f>SUM(B7:B21)</f>
        <v>885694</v>
      </c>
      <c r="C22" s="12">
        <f>SUM(C7:C21)</f>
        <v>654614.0999999999</v>
      </c>
      <c r="D22" s="13">
        <f t="shared" si="0"/>
        <v>0.739097363197673</v>
      </c>
    </row>
    <row r="23" spans="1:4" ht="12.75">
      <c r="A23" s="4"/>
      <c r="B23" s="5"/>
      <c r="C23" s="5"/>
      <c r="D23" s="10"/>
    </row>
    <row r="24" spans="1:4" ht="15.75">
      <c r="A24" s="47" t="s">
        <v>16</v>
      </c>
      <c r="B24" s="47"/>
      <c r="C24" s="47"/>
      <c r="D24" s="10"/>
    </row>
    <row r="25" spans="1:4" ht="12.75">
      <c r="A25" s="31" t="s">
        <v>44</v>
      </c>
      <c r="B25" s="37">
        <f>SUM(B26++B27+B28+B30)+B33+B32+B31+B29</f>
        <v>106615.4</v>
      </c>
      <c r="C25" s="37">
        <f>SUM(C26++C27+C28+C30)+C33+C32+C31+C29</f>
        <v>93455.5</v>
      </c>
      <c r="D25" s="38">
        <f>C25/B25</f>
        <v>0.8765666123280502</v>
      </c>
    </row>
    <row r="26" spans="1:4" ht="38.25">
      <c r="A26" s="32" t="s">
        <v>45</v>
      </c>
      <c r="B26" s="39">
        <v>1069.8</v>
      </c>
      <c r="C26" s="39">
        <v>823.5</v>
      </c>
      <c r="D26" s="40">
        <f aca="true" t="shared" si="1" ref="D26:D68">C26/B26</f>
        <v>0.7697700504767246</v>
      </c>
    </row>
    <row r="27" spans="1:4" ht="51">
      <c r="A27" s="32" t="s">
        <v>46</v>
      </c>
      <c r="B27" s="39">
        <v>3236.4</v>
      </c>
      <c r="C27" s="39">
        <v>2292.6</v>
      </c>
      <c r="D27" s="40">
        <f t="shared" si="1"/>
        <v>0.7083796811271783</v>
      </c>
    </row>
    <row r="28" spans="1:4" ht="51">
      <c r="A28" s="32" t="s">
        <v>47</v>
      </c>
      <c r="B28" s="39">
        <v>29498.5</v>
      </c>
      <c r="C28" s="39">
        <v>20836.8</v>
      </c>
      <c r="D28" s="40">
        <f t="shared" si="1"/>
        <v>0.7063681204129023</v>
      </c>
    </row>
    <row r="29" spans="1:4" ht="12.75">
      <c r="A29" s="32" t="s">
        <v>82</v>
      </c>
      <c r="B29" s="39">
        <v>8.4</v>
      </c>
      <c r="C29" s="39">
        <v>0</v>
      </c>
      <c r="D29" s="40">
        <f t="shared" si="1"/>
        <v>0</v>
      </c>
    </row>
    <row r="30" spans="1:4" ht="38.25">
      <c r="A30" s="32" t="s">
        <v>48</v>
      </c>
      <c r="B30" s="39">
        <v>7730.8</v>
      </c>
      <c r="C30" s="39">
        <v>5167.1</v>
      </c>
      <c r="D30" s="40">
        <f t="shared" si="1"/>
        <v>0.6683784343146894</v>
      </c>
    </row>
    <row r="31" spans="1:4" ht="12.75">
      <c r="A31" s="32" t="s">
        <v>49</v>
      </c>
      <c r="B31" s="39">
        <v>2340</v>
      </c>
      <c r="C31" s="39">
        <v>2340</v>
      </c>
      <c r="D31" s="40">
        <f t="shared" si="1"/>
        <v>1</v>
      </c>
    </row>
    <row r="32" spans="1:4" ht="12.75">
      <c r="A32" s="32" t="s">
        <v>50</v>
      </c>
      <c r="B32" s="39">
        <v>523.2</v>
      </c>
      <c r="C32" s="39">
        <v>0</v>
      </c>
      <c r="D32" s="40">
        <f t="shared" si="1"/>
        <v>0</v>
      </c>
    </row>
    <row r="33" spans="1:4" ht="12.75">
      <c r="A33" s="32" t="s">
        <v>51</v>
      </c>
      <c r="B33" s="39">
        <v>62208.3</v>
      </c>
      <c r="C33" s="39">
        <v>61995.5</v>
      </c>
      <c r="D33" s="40">
        <f t="shared" si="1"/>
        <v>0.9965792346037425</v>
      </c>
    </row>
    <row r="34" spans="1:4" ht="12.75">
      <c r="A34" s="33" t="s">
        <v>31</v>
      </c>
      <c r="B34" s="41">
        <f>B35</f>
        <v>2227.9</v>
      </c>
      <c r="C34" s="41">
        <f>C35</f>
        <v>1624.5</v>
      </c>
      <c r="D34" s="38">
        <f t="shared" si="1"/>
        <v>0.729161991112707</v>
      </c>
    </row>
    <row r="35" spans="1:4" ht="12.75">
      <c r="A35" s="32" t="s">
        <v>52</v>
      </c>
      <c r="B35" s="39">
        <v>2227.9</v>
      </c>
      <c r="C35" s="39">
        <v>1624.5</v>
      </c>
      <c r="D35" s="40">
        <f t="shared" si="1"/>
        <v>0.729161991112707</v>
      </c>
    </row>
    <row r="36" spans="1:4" ht="25.5">
      <c r="A36" s="34" t="s">
        <v>53</v>
      </c>
      <c r="B36" s="41">
        <f>B37+B38</f>
        <v>1599.4</v>
      </c>
      <c r="C36" s="41">
        <f>C37+C38</f>
        <v>1019.3</v>
      </c>
      <c r="D36" s="38">
        <f t="shared" si="1"/>
        <v>0.6373014880580217</v>
      </c>
    </row>
    <row r="37" spans="1:4" ht="38.25">
      <c r="A37" s="27" t="s">
        <v>54</v>
      </c>
      <c r="B37" s="39">
        <v>1149.4</v>
      </c>
      <c r="C37" s="39">
        <v>927.4</v>
      </c>
      <c r="D37" s="40">
        <f t="shared" si="1"/>
        <v>0.8068557508265181</v>
      </c>
    </row>
    <row r="38" spans="1:4" ht="12.75">
      <c r="A38" s="43" t="s">
        <v>81</v>
      </c>
      <c r="B38" s="44">
        <v>450</v>
      </c>
      <c r="C38" s="44">
        <v>91.9</v>
      </c>
      <c r="D38" s="40">
        <f t="shared" si="1"/>
        <v>0.20422222222222222</v>
      </c>
    </row>
    <row r="39" spans="1:4" ht="12.75">
      <c r="A39" s="35" t="s">
        <v>55</v>
      </c>
      <c r="B39" s="42">
        <f>SUM(B40:B40)+B42+B41</f>
        <v>48190.9</v>
      </c>
      <c r="C39" s="42">
        <f>SUM(C40:C40)+C42+C41</f>
        <v>29602.100000000002</v>
      </c>
      <c r="D39" s="38">
        <f t="shared" si="1"/>
        <v>0.6142674239327343</v>
      </c>
    </row>
    <row r="40" spans="1:4" ht="12.75">
      <c r="A40" s="32" t="s">
        <v>56</v>
      </c>
      <c r="B40" s="39">
        <v>14077</v>
      </c>
      <c r="C40" s="39">
        <v>11146.1</v>
      </c>
      <c r="D40" s="40">
        <f t="shared" si="1"/>
        <v>0.7917951268025858</v>
      </c>
    </row>
    <row r="41" spans="1:4" ht="12.75">
      <c r="A41" s="32" t="s">
        <v>57</v>
      </c>
      <c r="B41" s="39">
        <v>31889.8</v>
      </c>
      <c r="C41" s="39">
        <v>18021.9</v>
      </c>
      <c r="D41" s="40">
        <f t="shared" si="1"/>
        <v>0.5651305433085188</v>
      </c>
    </row>
    <row r="42" spans="1:4" ht="12.75">
      <c r="A42" s="36" t="s">
        <v>58</v>
      </c>
      <c r="B42" s="39">
        <v>2224.1</v>
      </c>
      <c r="C42" s="39">
        <v>434.1</v>
      </c>
      <c r="D42" s="40">
        <f t="shared" si="1"/>
        <v>0.19518007283845154</v>
      </c>
    </row>
    <row r="43" spans="1:4" ht="12.75">
      <c r="A43" s="33" t="s">
        <v>27</v>
      </c>
      <c r="B43" s="41">
        <f>B44+B45+B46+B47</f>
        <v>238323.90000000002</v>
      </c>
      <c r="C43" s="41">
        <f>C44+C45+C46+C47</f>
        <v>91174.29999999999</v>
      </c>
      <c r="D43" s="38">
        <f t="shared" si="1"/>
        <v>0.3825646525589753</v>
      </c>
    </row>
    <row r="44" spans="1:4" ht="12.75">
      <c r="A44" s="32" t="s">
        <v>59</v>
      </c>
      <c r="B44" s="39">
        <v>152322.9</v>
      </c>
      <c r="C44" s="39">
        <v>58925.2</v>
      </c>
      <c r="D44" s="40">
        <f t="shared" si="1"/>
        <v>0.3868440004753061</v>
      </c>
    </row>
    <row r="45" spans="1:4" ht="12.75">
      <c r="A45" s="32" t="s">
        <v>60</v>
      </c>
      <c r="B45" s="39">
        <v>55821.6</v>
      </c>
      <c r="C45" s="39">
        <v>9815.2</v>
      </c>
      <c r="D45" s="40">
        <f t="shared" si="1"/>
        <v>0.17583157774051622</v>
      </c>
    </row>
    <row r="46" spans="1:4" ht="12.75">
      <c r="A46" s="32" t="s">
        <v>61</v>
      </c>
      <c r="B46" s="39">
        <v>16581.2</v>
      </c>
      <c r="C46" s="39">
        <v>11386.7</v>
      </c>
      <c r="D46" s="40">
        <f t="shared" si="1"/>
        <v>0.6867235182013365</v>
      </c>
    </row>
    <row r="47" spans="1:4" ht="25.5">
      <c r="A47" s="32" t="s">
        <v>62</v>
      </c>
      <c r="B47" s="39">
        <v>13598.2</v>
      </c>
      <c r="C47" s="39">
        <v>11047.2</v>
      </c>
      <c r="D47" s="40">
        <f t="shared" si="1"/>
        <v>0.8124016413937138</v>
      </c>
    </row>
    <row r="48" spans="1:4" ht="12.75">
      <c r="A48" s="33" t="s">
        <v>17</v>
      </c>
      <c r="B48" s="41">
        <f>B49+B50+B51+B52</f>
        <v>485469.99999999994</v>
      </c>
      <c r="C48" s="41">
        <f>C49+C50+C51+C52</f>
        <v>353481.4</v>
      </c>
      <c r="D48" s="38">
        <f t="shared" si="1"/>
        <v>0.7281220260778216</v>
      </c>
    </row>
    <row r="49" spans="1:4" ht="12.75">
      <c r="A49" s="32" t="s">
        <v>63</v>
      </c>
      <c r="B49" s="39">
        <v>189732.2</v>
      </c>
      <c r="C49" s="39">
        <v>137142.3</v>
      </c>
      <c r="D49" s="40">
        <f t="shared" si="1"/>
        <v>0.7228203752446869</v>
      </c>
    </row>
    <row r="50" spans="1:4" ht="12.75">
      <c r="A50" s="32" t="s">
        <v>64</v>
      </c>
      <c r="B50" s="39">
        <v>258418.9</v>
      </c>
      <c r="C50" s="39">
        <v>186783.1</v>
      </c>
      <c r="D50" s="40">
        <f t="shared" si="1"/>
        <v>0.7227919474930046</v>
      </c>
    </row>
    <row r="51" spans="1:4" ht="12.75">
      <c r="A51" s="32" t="s">
        <v>65</v>
      </c>
      <c r="B51" s="39">
        <v>15311.6</v>
      </c>
      <c r="C51" s="39">
        <v>12954.7</v>
      </c>
      <c r="D51" s="40">
        <f t="shared" si="1"/>
        <v>0.8460709527417122</v>
      </c>
    </row>
    <row r="52" spans="1:4" ht="12.75">
      <c r="A52" s="32" t="s">
        <v>66</v>
      </c>
      <c r="B52" s="39">
        <v>22007.3</v>
      </c>
      <c r="C52" s="39">
        <v>16601.3</v>
      </c>
      <c r="D52" s="40">
        <f t="shared" si="1"/>
        <v>0.7543542370031762</v>
      </c>
    </row>
    <row r="53" spans="1:4" ht="12.75">
      <c r="A53" s="33" t="s">
        <v>67</v>
      </c>
      <c r="B53" s="41">
        <f>SUM(B54:B55)</f>
        <v>78066.9</v>
      </c>
      <c r="C53" s="41">
        <f>SUM(C54:C55)</f>
        <v>53776.200000000004</v>
      </c>
      <c r="D53" s="38">
        <f t="shared" si="1"/>
        <v>0.6888476422145622</v>
      </c>
    </row>
    <row r="54" spans="1:4" ht="12.75">
      <c r="A54" s="32" t="s">
        <v>68</v>
      </c>
      <c r="B54" s="39">
        <v>75620.7</v>
      </c>
      <c r="C54" s="39">
        <v>51882.8</v>
      </c>
      <c r="D54" s="40">
        <f t="shared" si="1"/>
        <v>0.6860925646020204</v>
      </c>
    </row>
    <row r="55" spans="1:4" ht="25.5">
      <c r="A55" s="32" t="s">
        <v>69</v>
      </c>
      <c r="B55" s="39">
        <v>2446.2</v>
      </c>
      <c r="C55" s="39">
        <v>1893.4</v>
      </c>
      <c r="D55" s="40">
        <f t="shared" si="1"/>
        <v>0.7740168424495136</v>
      </c>
    </row>
    <row r="56" spans="1:4" ht="12.75">
      <c r="A56" s="33" t="s">
        <v>70</v>
      </c>
      <c r="B56" s="41">
        <f>B57</f>
        <v>229.4</v>
      </c>
      <c r="C56" s="41">
        <f>C57</f>
        <v>196.8</v>
      </c>
      <c r="D56" s="38">
        <f t="shared" si="1"/>
        <v>0.8578901482127289</v>
      </c>
    </row>
    <row r="57" spans="1:4" ht="12.75">
      <c r="A57" s="32" t="s">
        <v>71</v>
      </c>
      <c r="B57" s="39">
        <v>229.4</v>
      </c>
      <c r="C57" s="39">
        <v>196.8</v>
      </c>
      <c r="D57" s="40">
        <f t="shared" si="1"/>
        <v>0.8578901482127289</v>
      </c>
    </row>
    <row r="58" spans="1:4" ht="12.75">
      <c r="A58" s="33" t="s">
        <v>72</v>
      </c>
      <c r="B58" s="41">
        <f>B59+B60+B61+B62+B63</f>
        <v>56479.399999999994</v>
      </c>
      <c r="C58" s="41">
        <f>C59+C60+C61+C62+C63</f>
        <v>40610.3</v>
      </c>
      <c r="D58" s="38">
        <f t="shared" si="1"/>
        <v>0.7190285307563467</v>
      </c>
    </row>
    <row r="59" spans="1:4" ht="12.75">
      <c r="A59" s="32" t="s">
        <v>73</v>
      </c>
      <c r="B59" s="39">
        <v>780</v>
      </c>
      <c r="C59" s="39">
        <v>524.3</v>
      </c>
      <c r="D59" s="40">
        <f t="shared" si="1"/>
        <v>0.6721794871794872</v>
      </c>
    </row>
    <row r="60" spans="1:4" ht="12.75">
      <c r="A60" s="32" t="s">
        <v>74</v>
      </c>
      <c r="B60" s="39">
        <v>20794.1</v>
      </c>
      <c r="C60" s="39">
        <v>15346</v>
      </c>
      <c r="D60" s="40">
        <f t="shared" si="1"/>
        <v>0.737997797452162</v>
      </c>
    </row>
    <row r="61" spans="1:4" ht="12.75">
      <c r="A61" s="32" t="s">
        <v>75</v>
      </c>
      <c r="B61" s="39">
        <v>13391.4</v>
      </c>
      <c r="C61" s="39">
        <v>9850.2</v>
      </c>
      <c r="D61" s="40">
        <f t="shared" si="1"/>
        <v>0.7355616291052467</v>
      </c>
    </row>
    <row r="62" spans="1:4" ht="12.75">
      <c r="A62" s="32" t="s">
        <v>76</v>
      </c>
      <c r="B62" s="39">
        <v>10467.1</v>
      </c>
      <c r="C62" s="39">
        <v>7094.9</v>
      </c>
      <c r="D62" s="40">
        <f t="shared" si="1"/>
        <v>0.6778286249295411</v>
      </c>
    </row>
    <row r="63" spans="1:4" ht="12.75">
      <c r="A63" s="32" t="s">
        <v>77</v>
      </c>
      <c r="B63" s="39">
        <v>11046.8</v>
      </c>
      <c r="C63" s="39">
        <v>7794.9</v>
      </c>
      <c r="D63" s="40">
        <f t="shared" si="1"/>
        <v>0.7056251584169171</v>
      </c>
    </row>
    <row r="64" spans="1:4" ht="12.75">
      <c r="A64" s="33" t="s">
        <v>28</v>
      </c>
      <c r="B64" s="41">
        <f>SUM(B65:B67)</f>
        <v>2880.3</v>
      </c>
      <c r="C64" s="41">
        <f>SUM(C65:C67)</f>
        <v>2064.3</v>
      </c>
      <c r="D64" s="38">
        <f t="shared" si="1"/>
        <v>0.7166961774815124</v>
      </c>
    </row>
    <row r="65" spans="1:4" ht="12.75">
      <c r="A65" s="32" t="s">
        <v>78</v>
      </c>
      <c r="B65" s="39">
        <v>678.9</v>
      </c>
      <c r="C65" s="39">
        <v>252.7</v>
      </c>
      <c r="D65" s="40">
        <f t="shared" si="1"/>
        <v>0.37221976727058476</v>
      </c>
    </row>
    <row r="66" spans="1:4" ht="12.75">
      <c r="A66" s="32" t="s">
        <v>79</v>
      </c>
      <c r="B66" s="39">
        <v>486</v>
      </c>
      <c r="C66" s="39">
        <v>486</v>
      </c>
      <c r="D66" s="40">
        <f t="shared" si="1"/>
        <v>1</v>
      </c>
    </row>
    <row r="67" spans="1:4" ht="25.5">
      <c r="A67" s="32" t="s">
        <v>80</v>
      </c>
      <c r="B67" s="39">
        <v>1715.4</v>
      </c>
      <c r="C67" s="39">
        <v>1325.6</v>
      </c>
      <c r="D67" s="40">
        <f t="shared" si="1"/>
        <v>0.7727643698262795</v>
      </c>
    </row>
    <row r="68" spans="1:4" ht="12.75">
      <c r="A68" s="11" t="s">
        <v>26</v>
      </c>
      <c r="B68" s="12">
        <f>B25+B34+B36+B39+B43+B48+B53+B56+B58+B64</f>
        <v>1020083.5000000001</v>
      </c>
      <c r="C68" s="12">
        <f>C25+C34+C36+C39+C43+C48+C53+C56+C58+C64</f>
        <v>667004.7000000002</v>
      </c>
      <c r="D68" s="38">
        <f t="shared" si="1"/>
        <v>0.6538726486606244</v>
      </c>
    </row>
    <row r="69" spans="1:4" ht="12.75">
      <c r="A69" s="14"/>
      <c r="B69" s="15"/>
      <c r="C69" s="15"/>
      <c r="D69" s="30"/>
    </row>
    <row r="70" spans="1:4" ht="12.75">
      <c r="A70" s="2"/>
      <c r="B70" s="2"/>
      <c r="C70" s="2"/>
      <c r="D70" s="2"/>
    </row>
    <row r="71" spans="1:4" ht="12.75">
      <c r="A71" s="2" t="s">
        <v>20</v>
      </c>
      <c r="B71" s="16"/>
      <c r="C71" s="16"/>
      <c r="D71" s="2"/>
    </row>
    <row r="72" spans="1:4" ht="12.75">
      <c r="A72" s="2" t="s">
        <v>24</v>
      </c>
      <c r="B72" s="17" t="s">
        <v>29</v>
      </c>
      <c r="C72" s="2"/>
      <c r="D72" s="2"/>
    </row>
    <row r="73" spans="1:4" ht="12.75">
      <c r="A73" s="2" t="s">
        <v>21</v>
      </c>
      <c r="B73" s="17" t="s">
        <v>33</v>
      </c>
      <c r="C73" s="2"/>
      <c r="D73" s="2"/>
    </row>
    <row r="74" spans="1:4" ht="12.75">
      <c r="A74" s="2" t="s">
        <v>27</v>
      </c>
      <c r="B74" s="17" t="s">
        <v>34</v>
      </c>
      <c r="C74" s="2"/>
      <c r="D74" s="2"/>
    </row>
    <row r="75" spans="1:4" ht="12.75">
      <c r="A75" s="18" t="s">
        <v>17</v>
      </c>
      <c r="B75" s="17" t="s">
        <v>35</v>
      </c>
      <c r="C75" s="2"/>
      <c r="D75" s="2"/>
    </row>
    <row r="76" spans="1:4" ht="12.75">
      <c r="A76" s="19" t="s">
        <v>18</v>
      </c>
      <c r="B76" s="17" t="s">
        <v>36</v>
      </c>
      <c r="C76" s="2"/>
      <c r="D76" s="2"/>
    </row>
    <row r="77" spans="1:4" ht="12.75">
      <c r="A77" s="18" t="s">
        <v>19</v>
      </c>
      <c r="B77" s="17" t="s">
        <v>37</v>
      </c>
      <c r="C77" s="2"/>
      <c r="D77" s="2"/>
    </row>
    <row r="78" spans="1:4" ht="12.75">
      <c r="A78" s="20" t="s">
        <v>28</v>
      </c>
      <c r="B78" s="17" t="s">
        <v>38</v>
      </c>
      <c r="C78" s="2"/>
      <c r="D78" s="2"/>
    </row>
    <row r="79" spans="1:4" ht="12.75">
      <c r="A79" s="20" t="s">
        <v>22</v>
      </c>
      <c r="B79" s="17" t="s">
        <v>39</v>
      </c>
      <c r="C79" s="2"/>
      <c r="D79" s="2"/>
    </row>
    <row r="80" spans="1:4" ht="12.75">
      <c r="A80" s="20"/>
      <c r="B80" s="17"/>
      <c r="C80" s="2"/>
      <c r="D80" s="2"/>
    </row>
    <row r="81" spans="1:4" ht="12.75">
      <c r="A81" s="21" t="s">
        <v>83</v>
      </c>
      <c r="B81" s="17" t="s">
        <v>85</v>
      </c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 t="s">
        <v>23</v>
      </c>
      <c r="B84" s="2"/>
      <c r="C84" s="2"/>
      <c r="D84" s="2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2015-10-16T08:57:15Z</cp:lastPrinted>
  <dcterms:created xsi:type="dcterms:W3CDTF">1996-10-08T23:32:33Z</dcterms:created>
  <dcterms:modified xsi:type="dcterms:W3CDTF">2015-11-10T02:28:10Z</dcterms:modified>
  <cp:category/>
  <cp:version/>
  <cp:contentType/>
  <cp:contentStatus/>
</cp:coreProperties>
</file>