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0875" activeTab="0"/>
  </bookViews>
  <sheets>
    <sheet name="2016 приложение №2" sheetId="1" r:id="rId1"/>
  </sheets>
  <definedNames>
    <definedName name="_xlnm.Print_Titles" localSheetId="0">'2016 приложение №2'!$18:$18</definedName>
  </definedNames>
  <calcPr fullCalcOnLoad="1"/>
</workbook>
</file>

<file path=xl/sharedStrings.xml><?xml version="1.0" encoding="utf-8"?>
<sst xmlns="http://schemas.openxmlformats.org/spreadsheetml/2006/main" count="343" uniqueCount="249">
  <si>
    <t>Денежные взыскания (штрафы) за нарушение земельного законодательства</t>
  </si>
  <si>
    <t>1 16 08010 01 0000 140</t>
  </si>
  <si>
    <t>1 16 25060 01 0000 140</t>
  </si>
  <si>
    <t>1 13 02990 00 0000 130</t>
  </si>
  <si>
    <t xml:space="preserve">Прочие доходы от компенсации затрат государства </t>
  </si>
  <si>
    <t>1 15 02040 04 0000 140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</si>
  <si>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</si>
  <si>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</si>
  <si>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1 15 00000 00 0000 000</t>
  </si>
  <si>
    <t>АДМИНИСТРАТИВНЫЕ ПЛАТЕЖИ И СБОРЫ</t>
  </si>
  <si>
    <t>1 14 06010 00 0000 430</t>
  </si>
  <si>
    <t>1 14 06012 04 0000 430</t>
  </si>
  <si>
    <t>1 16 00000 00 0000 000</t>
  </si>
  <si>
    <t>2 00 00000 00 0000 000</t>
  </si>
  <si>
    <t>БЕЗВОЗМЕЗДНЫЕ ПОСТУПЛЕНИЯ</t>
  </si>
  <si>
    <t>2 02 00000 00 0000 000</t>
  </si>
  <si>
    <t>2 02 01000 00 0000 151</t>
  </si>
  <si>
    <t>2 02 02000 00 0000 151</t>
  </si>
  <si>
    <t>2 02 03000 00 0000 151</t>
  </si>
  <si>
    <t>ВСЕГО ДОХОДОВ</t>
  </si>
  <si>
    <t>ШТРАФЫ, САНКЦИИ, ВОЗМЕЩЕНИЕ УЩЕРБА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</si>
  <si>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</si>
  <si>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</t>
  </si>
  <si>
    <t xml:space="preserve">Прочие поступления от денежных взысканий (штрафов) и иных сумм в возмещение ущерба, зачисляемые в бюджеты городских округов </t>
  </si>
  <si>
    <t>Код бюджетной классификации</t>
  </si>
  <si>
    <t xml:space="preserve">Наименование </t>
  </si>
  <si>
    <t>ООО</t>
  </si>
  <si>
    <t>1 00 00000 00 0000 000</t>
  </si>
  <si>
    <t>1 01 00000 00 0000 000</t>
  </si>
  <si>
    <t>НАЛОГИ НА ПРИБЫЛЬ, ДОХОДЫ</t>
  </si>
  <si>
    <t xml:space="preserve">1 01 01000 00 0000 110 </t>
  </si>
  <si>
    <t>Налог на прибыль организаций</t>
  </si>
  <si>
    <t xml:space="preserve">1 01 01010 00 0000 110 </t>
  </si>
  <si>
    <t xml:space="preserve">Налог на прибыль организаций, зачисляемый в бюджеты бюджетной системы Российской Федерации по соответствующим ставкам </t>
  </si>
  <si>
    <t xml:space="preserve">1 01 01012 02 0000 110 </t>
  </si>
  <si>
    <t xml:space="preserve">1 01 02000 01 0000 110 </t>
  </si>
  <si>
    <t>Налог на доходы физических лиц</t>
  </si>
  <si>
    <t>1 01 02010 01 0000 110</t>
  </si>
  <si>
    <t>1 01 02020 01 0000 110</t>
  </si>
  <si>
    <t xml:space="preserve">1 01 02030 01 0000 110 </t>
  </si>
  <si>
    <t>1 05 00000 00 0000 000</t>
  </si>
  <si>
    <t>НАЛОГИ НА СОВОКУПНЫЙ ДОХОД</t>
  </si>
  <si>
    <t xml:space="preserve">1 05 02000 02 0000 110 </t>
  </si>
  <si>
    <t>Единый налог на вмененный доход для отдельных видов деятельности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</si>
  <si>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</si>
  <si>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</si>
  <si>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</si>
  <si>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</si>
  <si>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1 06 01000 00 0000 110</t>
  </si>
  <si>
    <t>Налог на имущество физических лиц</t>
  </si>
  <si>
    <t xml:space="preserve">1 06 01020 04 0000 110 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</si>
  <si>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</si>
  <si>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 xml:space="preserve">1 06 06000 00 0000 110 </t>
  </si>
  <si>
    <t>Земельный налог</t>
  </si>
  <si>
    <t>к решению Дивногорского городского Совета депутатов</t>
  </si>
  <si>
    <t>Доходы от сдачи в аренду имущества,
 находящегося в оперативном управлении органов управления городских округов и созданных ими учреждений (за исключением имущества муниципальных  бюджетных и автономных учреждений)</t>
  </si>
  <si>
    <t>1 08 00000 00 0000 000</t>
  </si>
  <si>
    <t>ГОСУДАРСТВЕННАЯ ПОШЛИНА</t>
  </si>
  <si>
    <t>1 08 03000 01 0000 110</t>
  </si>
  <si>
    <t>Государственная пошлина по делам, рассматриваемым в судах общей юрисдикции, мировыми судьями</t>
  </si>
  <si>
    <t xml:space="preserve">1 08 03010 01 0000 110 </t>
  </si>
  <si>
    <t>О69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</si>
  <si>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</si>
  <si>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</si>
  <si>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</si>
  <si>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1 11 05010 00 0000 120</t>
  </si>
  <si>
    <t xml:space="preserve"> 1 11 07000 00 0000 120</t>
  </si>
  <si>
    <t xml:space="preserve"> 1 11 07010 00 0000 120</t>
  </si>
  <si>
    <t>Доходы от перечисления части прибыли
 государственных и муниципальных унитарных предприятий, остающейся после уплаты налогов и обязательных платежей</t>
  </si>
  <si>
    <t xml:space="preserve"> 1 11 07014 04 0000 120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</si>
  <si>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</si>
  <si>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1 11 09000 00 0000 120</t>
  </si>
  <si>
    <t>1 11 09040 00 0000 120</t>
  </si>
  <si>
    <t>1 11 09044 04 0000 120</t>
  </si>
  <si>
    <t>1 12 00000 00 0000 000</t>
  </si>
  <si>
    <t>ПЛАТЕЖИ ПРИ ПОЛЬЗОВАНИИ ПРИРОДНЫМИ РЕСУРСАМИ</t>
  </si>
  <si>
    <t>1 12 01000 01 0000 120</t>
  </si>
  <si>
    <t>Плата за негативное воздействие на окружающую среду</t>
  </si>
  <si>
    <t>1 13 00000 00 0000 000</t>
  </si>
  <si>
    <t>1 14 00000 00 0000 000</t>
  </si>
  <si>
    <t>ДОХОДЫ ОТ ПРОДАЖИ МАТЕРИАЛЬНЫХ И НЕМАТЕРИАЛЬНЫХ АКТИВОВ</t>
  </si>
  <si>
    <t>1 14 02000 00 0000 000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</si>
  <si>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</si>
  <si>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</si>
  <si>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1 14 06000 00 0000 430</t>
  </si>
  <si>
    <t>НАЛОГОВЫЕ И НЕНАЛОГОВЫЕ ДОХОДЫ</t>
  </si>
  <si>
    <t xml:space="preserve"> код  главного
 администратора
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</si>
  <si>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</si>
  <si>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 xml:space="preserve"> Доходы     от    продажи    земельных   участков,  государственная  собственность  на   которые   не  разграничена</t>
  </si>
  <si>
    <t xml:space="preserve">1 05 02010 02 0000 110 </t>
  </si>
  <si>
    <t xml:space="preserve">1 05 02020 02 0000 110 </t>
  </si>
  <si>
    <t>Единый налог на вмененный доход для отдельных видов деятельности (за налоговые периоды, истекшие до 1 января 2011 года)</t>
  </si>
  <si>
    <t xml:space="preserve">1 05 03010 01 0000 110 </t>
  </si>
  <si>
    <t>Платежи от государственных и муниципальных унитарных предприятий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</si>
  <si>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</si>
  <si>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</si>
  <si>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</si>
  <si>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9О6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</si>
  <si>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</si>
  <si>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1 11 05034 04 0000 120 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</si>
  <si>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</si>
  <si>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</si>
  <si>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</si>
  <si>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О81</t>
  </si>
  <si>
    <t>1 16 28 000 01 0000 140</t>
  </si>
  <si>
    <t>1 16 90000 00 0000 140</t>
  </si>
  <si>
    <t>1 16 90040 04 0000 140</t>
  </si>
  <si>
    <t>О48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</si>
  <si>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</si>
  <si>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</si>
  <si>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</si>
  <si>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 xml:space="preserve">1 11 05030 00 0000 120 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</si>
  <si>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</si>
  <si>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</si>
  <si>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1 12 01010 01 0000 120</t>
  </si>
  <si>
    <t>Плата за выбросы загрязняющих веществ в атмосферный воздух стационарными объектами</t>
  </si>
  <si>
    <t>1 12 01030 01 0000 120</t>
  </si>
  <si>
    <t>ДОХОДЫ ОТ ОКАЗАНИЯ ПЛАТНЫХ УСЛУГ (РАБОТ) И КОМПЕНСАЦИИ ЗАТРАТ ГОСУДАРСТВА</t>
  </si>
  <si>
    <t>1 14 02040 04 0000 410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</si>
  <si>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</si>
  <si>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</si>
  <si>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1 13 02000 00 0000 130</t>
  </si>
  <si>
    <t>Доходы от компенсации затрат государства</t>
  </si>
  <si>
    <t>1 13 02060 00 0000 130</t>
  </si>
  <si>
    <t>Доходы, поступающие в порядке возмещения расходов, понесенных в связи с эксплуатацией имущества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</si>
  <si>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</si>
  <si>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</si>
  <si>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 </t>
  </si>
  <si>
    <t xml:space="preserve">Прочие безвозмездные поступления </t>
  </si>
  <si>
    <t>2 07 04000 04 0000 180</t>
  </si>
  <si>
    <t>Прочие безвозмездные поступления в бюджеты городских округов</t>
  </si>
  <si>
    <t>1 12 01040 01 0000 120</t>
  </si>
  <si>
    <t>Плата за размещение отходов производства и потребления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</si>
  <si>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</si>
  <si>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Приложение 5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</si>
  <si>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</si>
  <si>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</si>
  <si>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</si>
  <si>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1 11 05024 04 0000 120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</si>
  <si>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</si>
  <si>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</si>
  <si>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1 05 04000 02 0000 110</t>
  </si>
  <si>
    <t>1 05 04010 02 0000 110</t>
  </si>
  <si>
    <t>2 07 04050 04 0000 180</t>
  </si>
  <si>
    <t>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</si>
  <si>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</si>
  <si>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</si>
  <si>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</si>
  <si>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 xml:space="preserve"> 1 16 51020 02 0000 140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</si>
  <si>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</si>
  <si>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1 14 06020 00 0000 430</t>
  </si>
  <si>
    <t>1 14 06024 04 0000 430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</si>
  <si>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</si>
  <si>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</si>
  <si>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1 16 08000 01 0000 140</t>
  </si>
  <si>
    <t>1 16 25000 00 0000 140</t>
  </si>
  <si>
    <t xml:space="preserve">Доходы от оказания платных услуг (работ) </t>
  </si>
  <si>
    <t>Прочие доходы от оказания платных услуг (работ)</t>
  </si>
  <si>
    <t>Прочие доходы от оказания платных услуг (работ) получателями средств бюджетов городских округов</t>
  </si>
  <si>
    <t>1 13 01000 00 0000 130</t>
  </si>
  <si>
    <t>1 13 01990 00 0000 130</t>
  </si>
  <si>
    <t>1 13 01994 04 0000 130</t>
  </si>
  <si>
    <t>1 03 00000 00 0000 000</t>
  </si>
  <si>
    <t xml:space="preserve">НАЛОГИ НА ТОВАРЫ (РАБОТЫ, УСЛУГИ), РЕАЛИЗУЕМЫЕ НА ТЕРРИТОРИИ РОССИЙСКОЙ ФЕДЕРАЦИИ
</t>
  </si>
  <si>
    <t xml:space="preserve">1 03 02000 01 0000 110
</t>
  </si>
  <si>
    <t xml:space="preserve">Акцизы по подакцизным товарам (продукции), производимым на территории Российской Федерации
</t>
  </si>
  <si>
    <t>1 03 02230 01 0000 110</t>
  </si>
  <si>
    <t>Доходы от уплаты акцизов на дизельное топливо, подлежащие
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</si>
  <si>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1 03 02240 01 0000 110</t>
  </si>
  <si>
    <t>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</si>
  <si>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</si>
  <si>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</si>
  <si>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1 03 02250 01 0000 110</t>
  </si>
  <si>
    <t xml:space="preserve">1 16 33000 00 0000 140
</t>
  </si>
  <si>
    <t xml:space="preserve"> №   строки</t>
  </si>
  <si>
    <t>Суммы по искам о возмещении вреда, причиненного окружающей среде</t>
  </si>
  <si>
    <t>1 16 35000 00 0000 140</t>
  </si>
  <si>
    <t>1 16 35020 04 0000 140</t>
  </si>
  <si>
    <t>Суммы по искам о возмещении вреда, причиненного окружающей среде, подлежащие зачислению в бюджеты городских округов</t>
  </si>
  <si>
    <t>2016г.,    тыс.руб.</t>
  </si>
  <si>
    <t xml:space="preserve">1 09 00000 00 0000 000
</t>
  </si>
  <si>
    <t xml:space="preserve">ЗАДОЛЖЕННОСТЬ И ПЕРЕРАСЧЕТЫ ПО ОТМЕНЕННЫМ НАЛОГАМ, СБОРАМ И ИНЫМ ОБЯЗАТЕЛЬНЫМ ПЛАТЕЖАМ
</t>
  </si>
  <si>
    <t xml:space="preserve">1 09 04000 00 0000 110
</t>
  </si>
  <si>
    <t xml:space="preserve">Налоги на имущество
</t>
  </si>
  <si>
    <t xml:space="preserve">1 09 04050 00 0000 110
</t>
  </si>
  <si>
    <t xml:space="preserve">Земельный налог (по обязательствам, возникшим до 1 января 2006 года)
</t>
  </si>
  <si>
    <t xml:space="preserve">Земельный налог (по обязательствам, возникшим до 1 января 2006 года), мобилизуемый на территориях городских округов
</t>
  </si>
  <si>
    <t xml:space="preserve"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</si>
  <si>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
</t>
  </si>
  <si>
    <t>Доходы от продажи земельных участков, находящихся в государственной и муниципальной собственности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</si>
  <si>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</si>
  <si>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</si>
  <si>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 xml:space="preserve">1 16 33040 04 0000 140
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</si>
  <si>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</si>
  <si>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</si>
  <si>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О60</t>
  </si>
  <si>
    <t>Иные межбюджетные трансферты</t>
  </si>
  <si>
    <t>2 02 04000 00 0000 151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</si>
  <si>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</si>
  <si>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</si>
  <si>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</si>
  <si>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 xml:space="preserve">1 06 06042 04 0000 110 </t>
  </si>
  <si>
    <t xml:space="preserve">1 06 06030 00 0000 110 </t>
  </si>
  <si>
    <t xml:space="preserve">1 06 06032 04 0000 110 </t>
  </si>
  <si>
    <t xml:space="preserve">1 06 06040 00 0000 110 </t>
  </si>
  <si>
    <t>Земельный налог с физических лиц</t>
  </si>
  <si>
    <t>Земельный налог с организаций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</si>
  <si>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</si>
  <si>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 xml:space="preserve"> "О бюджете города Дивногорска на 2016 год и плановый период 2017-2018 годов"</t>
  </si>
  <si>
    <t xml:space="preserve">Налог на прибыль организаций (за исключением консолидированных групп налогоплательщиков), зачисляемый в бюджеты субъектов Российской Федерации
</t>
  </si>
  <si>
    <t>1 11 05070 00 0000 120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</si>
  <si>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</si>
  <si>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 xml:space="preserve">1 11 05074 04 0000 120
</t>
  </si>
  <si>
    <t xml:space="preserve">Доходы от сдачи в аренду имущества, составляющего казну городских округов (за исключением земельных участков)
</t>
  </si>
  <si>
    <t>Плата за сбросы загрязняющих веществ в водные объекты</t>
  </si>
  <si>
    <t>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</si>
  <si>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</si>
  <si>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</si>
  <si>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Субсидии бюджетам бюджетной системы Российской Федерации (межбюджетные субсидии)</t>
  </si>
  <si>
    <t xml:space="preserve">Субвенции бюджетам субъектов Российской Федерации и муниципальных образований
</t>
  </si>
  <si>
    <t>2 07 00000 00 0000 000</t>
  </si>
  <si>
    <t xml:space="preserve">Доходы  бюджета  г.Дивногорска на 2016 год </t>
  </si>
  <si>
    <t>от  17  декабря  2015г. № 4  - 23 -ГС</t>
  </si>
  <si>
    <t>1 13 02064 04 0100 130</t>
  </si>
  <si>
    <t>Доходы, поступающие в порядке возмещения расходов, понесенных в связи с эксплуатацией  имущества городских округов (в части имущества, находящегося в оперативном управлении)</t>
  </si>
  <si>
    <t>1 13 02994 04 0100 130</t>
  </si>
  <si>
    <t>Прочие доходы от компенсации затрат  бюджетов городских округов  (в части оплаты восстановительной стоимости сносимых зеленых насаждений)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</si>
  <si>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</si>
  <si>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</si>
  <si>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2 19 04000 04 0000 151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</si>
  <si>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</si>
  <si>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к  решению  Дивногорского городского  Совета  депутатов</t>
  </si>
  <si>
    <t>"О  внесении  изменений  в  решение  Дивногорского городского</t>
  </si>
  <si>
    <t>Совета  депутатов  от  17 декабря  2015  г.  № 4-23-ГС</t>
  </si>
  <si>
    <t>"О  бюджете  города  Дивногорска  на  2016 год</t>
  </si>
  <si>
    <t>и  плановый  период 2017 - 2018 годов""</t>
  </si>
  <si>
    <t>Приложение 2</t>
  </si>
  <si>
    <t>Код вида и подвида доходов</t>
  </si>
  <si>
    <t xml:space="preserve">1  09 04052 04 0000 110
</t>
  </si>
  <si>
    <t>1 16 32000 04 0000 140</t>
  </si>
  <si>
    <t>1 6 32000 04 0000 140</t>
  </si>
  <si>
    <t xml:space="preserve"> 1 03 02260 01 0000 110</t>
  </si>
  <si>
    <t>1 17 00000 00 0000 000</t>
  </si>
  <si>
    <t>ПРОЧИЕ НЕНАЛОГОВЫЕ ДОХОДЫ</t>
  </si>
  <si>
    <t>1  17 05000 00 0000 180</t>
  </si>
  <si>
    <t>Прочие неналоговые доходы</t>
  </si>
  <si>
    <t>1  17 05040 04 0000 180</t>
  </si>
  <si>
    <t>Прочие неналоговые доходы  бюджетов городских округов</t>
  </si>
  <si>
    <t>от 25 февраля 2016 г. №  5 - 43 - ГС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</si>
</sst>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0"/>
      <name val="Helv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" fillId="0" borderId="0">
      <alignment/>
      <protection/>
    </xf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54" applyFont="1" applyFill="1" applyAlignment="1">
      <alignment horizontal="right" vertical="top"/>
      <protection/>
    </xf>
    <xf numFmtId="0" fontId="2" fillId="0" borderId="0" xfId="54" applyAlignment="1">
      <alignment horizontal="left" vertical="top"/>
      <protection/>
    </xf>
    <xf numFmtId="14" fontId="4" fillId="0" borderId="0" xfId="54" applyNumberFormat="1" applyFont="1" applyAlignment="1">
      <alignment horizontal="left" vertical="top"/>
      <protection/>
    </xf>
    <xf numFmtId="0" fontId="7" fillId="0" borderId="10" xfId="54" applyFont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center" vertical="center"/>
      <protection/>
    </xf>
    <xf numFmtId="0" fontId="8" fillId="0" borderId="10" xfId="54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horizontal="center" vertical="center" wrapText="1"/>
      <protection/>
    </xf>
    <xf numFmtId="0" fontId="9" fillId="0" borderId="10" xfId="54" applyFont="1" applyFill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left" vertical="top" wrapText="1"/>
      <protection/>
    </xf>
    <xf numFmtId="0" fontId="9" fillId="0" borderId="10" xfId="54" applyFont="1" applyFill="1" applyBorder="1" applyAlignment="1">
      <alignment horizontal="center" vertical="center" wrapText="1"/>
      <protection/>
    </xf>
    <xf numFmtId="0" fontId="4" fillId="0" borderId="10" xfId="54" applyFont="1" applyFill="1" applyBorder="1" applyAlignment="1">
      <alignment horizontal="center" vertical="center" wrapText="1"/>
      <protection/>
    </xf>
    <xf numFmtId="0" fontId="5" fillId="0" borderId="10" xfId="54" applyFont="1" applyBorder="1" applyAlignment="1">
      <alignment horizontal="left" vertical="top" wrapText="1"/>
      <protection/>
    </xf>
    <xf numFmtId="0" fontId="9" fillId="0" borderId="10" xfId="54" applyFont="1" applyBorder="1" applyAlignment="1">
      <alignment horizontal="center" vertical="center"/>
      <protection/>
    </xf>
    <xf numFmtId="0" fontId="4" fillId="0" borderId="10" xfId="54" applyFont="1" applyFill="1" applyBorder="1" applyAlignment="1">
      <alignment horizontal="center" vertical="center"/>
      <protection/>
    </xf>
    <xf numFmtId="49" fontId="5" fillId="0" borderId="10" xfId="52" applyNumberFormat="1" applyFont="1" applyBorder="1" applyAlignment="1">
      <alignment horizontal="center" vertical="center"/>
      <protection/>
    </xf>
    <xf numFmtId="0" fontId="5" fillId="0" borderId="10" xfId="52" applyFont="1" applyBorder="1" applyAlignment="1">
      <alignment horizontal="left" vertical="top" wrapText="1"/>
      <protection/>
    </xf>
    <xf numFmtId="49" fontId="4" fillId="0" borderId="10" xfId="52" applyNumberFormat="1" applyFont="1" applyBorder="1" applyAlignment="1">
      <alignment horizontal="center" vertical="center"/>
      <protection/>
    </xf>
    <xf numFmtId="0" fontId="4" fillId="0" borderId="10" xfId="52" applyFont="1" applyBorder="1" applyAlignment="1">
      <alignment horizontal="left" vertical="top" wrapText="1"/>
      <protection/>
    </xf>
    <xf numFmtId="0" fontId="4" fillId="0" borderId="10" xfId="54" applyFont="1" applyBorder="1" applyAlignment="1">
      <alignment horizontal="center" vertical="center" wrapText="1"/>
      <protection/>
    </xf>
    <xf numFmtId="0" fontId="4" fillId="0" borderId="10" xfId="54" applyNumberFormat="1" applyFont="1" applyFill="1" applyBorder="1" applyAlignment="1">
      <alignment horizontal="left" vertical="top" wrapText="1" shrinkToFit="1"/>
      <protection/>
    </xf>
    <xf numFmtId="0" fontId="4" fillId="0" borderId="10" xfId="53" applyFont="1" applyBorder="1" applyAlignment="1">
      <alignment horizontal="left" vertical="top" wrapText="1"/>
      <protection/>
    </xf>
    <xf numFmtId="0" fontId="5" fillId="0" borderId="10" xfId="54" applyFont="1" applyBorder="1" applyAlignment="1">
      <alignment horizontal="center" vertical="center" wrapText="1"/>
      <protection/>
    </xf>
    <xf numFmtId="165" fontId="8" fillId="0" borderId="10" xfId="54" applyNumberFormat="1" applyFont="1" applyFill="1" applyBorder="1" applyAlignment="1">
      <alignment horizontal="right" vertical="center" wrapText="1"/>
      <protection/>
    </xf>
    <xf numFmtId="165" fontId="8" fillId="0" borderId="10" xfId="54" applyNumberFormat="1" applyFont="1" applyFill="1" applyBorder="1" applyAlignment="1">
      <alignment horizontal="right" vertical="center"/>
      <protection/>
    </xf>
    <xf numFmtId="165" fontId="9" fillId="0" borderId="10" xfId="54" applyNumberFormat="1" applyFont="1" applyFill="1" applyBorder="1" applyAlignment="1">
      <alignment horizontal="right" vertical="center"/>
      <protection/>
    </xf>
    <xf numFmtId="165" fontId="4" fillId="0" borderId="10" xfId="54" applyNumberFormat="1" applyFont="1" applyBorder="1" applyAlignment="1">
      <alignment horizontal="right" vertical="center"/>
      <protection/>
    </xf>
    <xf numFmtId="165" fontId="9" fillId="0" borderId="10" xfId="54" applyNumberFormat="1" applyFont="1" applyFill="1" applyBorder="1" applyAlignment="1">
      <alignment horizontal="right" vertical="center" wrapText="1"/>
      <protection/>
    </xf>
    <xf numFmtId="0" fontId="7" fillId="0" borderId="10" xfId="54" applyFont="1" applyBorder="1" applyAlignment="1">
      <alignment horizontal="center" vertical="top" wrapText="1"/>
      <protection/>
    </xf>
    <xf numFmtId="0" fontId="4" fillId="0" borderId="10" xfId="54" applyNumberFormat="1" applyFont="1" applyBorder="1" applyAlignment="1">
      <alignment horizontal="left" vertical="top" wrapText="1"/>
      <protection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 wrapText="1"/>
    </xf>
    <xf numFmtId="0" fontId="8" fillId="0" borderId="10" xfId="0" applyFont="1" applyBorder="1" applyAlignment="1">
      <alignment horizontal="justify" vertical="top" wrapText="1"/>
    </xf>
    <xf numFmtId="0" fontId="9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/>
      <protection/>
    </xf>
    <xf numFmtId="0" fontId="4" fillId="0" borderId="10" xfId="52" applyFont="1" applyFill="1" applyBorder="1" applyAlignment="1">
      <alignment horizontal="left" vertical="top" wrapText="1"/>
      <protection/>
    </xf>
    <xf numFmtId="0" fontId="4" fillId="0" borderId="10" xfId="54" applyFont="1" applyFill="1" applyBorder="1" applyAlignment="1">
      <alignment horizontal="left" vertical="top" wrapText="1"/>
      <protection/>
    </xf>
    <xf numFmtId="49" fontId="4" fillId="0" borderId="10" xfId="0" applyNumberFormat="1" applyFont="1" applyBorder="1" applyAlignment="1">
      <alignment horizontal="center" vertical="center"/>
    </xf>
    <xf numFmtId="165" fontId="5" fillId="0" borderId="10" xfId="54" applyNumberFormat="1" applyFont="1" applyBorder="1" applyAlignment="1">
      <alignment horizontal="right" vertical="center"/>
      <protection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165" fontId="0" fillId="0" borderId="0" xfId="0" applyNumberFormat="1" applyAlignment="1">
      <alignment/>
    </xf>
    <xf numFmtId="165" fontId="9" fillId="24" borderId="10" xfId="54" applyNumberFormat="1" applyFont="1" applyFill="1" applyBorder="1" applyAlignment="1">
      <alignment horizontal="right" vertical="center" wrapText="1"/>
      <protection/>
    </xf>
    <xf numFmtId="0" fontId="5" fillId="0" borderId="10" xfId="54" applyFont="1" applyFill="1" applyBorder="1" applyAlignment="1">
      <alignment horizontal="left" vertical="top" wrapText="1"/>
      <protection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10" xfId="54" applyNumberFormat="1" applyFont="1" applyFill="1" applyBorder="1" applyAlignment="1">
      <alignment horizontal="left" vertical="top" wrapText="1"/>
      <protection/>
    </xf>
    <xf numFmtId="0" fontId="4" fillId="0" borderId="10" xfId="53" applyFont="1" applyFill="1" applyBorder="1" applyAlignment="1">
      <alignment horizontal="left" vertical="top" wrapText="1"/>
      <protection/>
    </xf>
    <xf numFmtId="0" fontId="10" fillId="0" borderId="0" xfId="0" applyFont="1" applyAlignment="1">
      <alignment vertical="top" wrapText="1"/>
    </xf>
    <xf numFmtId="49" fontId="4" fillId="0" borderId="10" xfId="0" applyNumberFormat="1" applyFont="1" applyFill="1" applyBorder="1" applyAlignment="1">
      <alignment horizontal="left" vertical="top" wrapText="1"/>
    </xf>
    <xf numFmtId="0" fontId="2" fillId="0" borderId="0" xfId="60" applyAlignment="1">
      <alignment horizontal="left" vertical="top"/>
      <protection/>
    </xf>
    <xf numFmtId="0" fontId="5" fillId="0" borderId="0" xfId="60" applyFont="1" applyFill="1" applyAlignment="1">
      <alignment horizontal="right" vertical="top"/>
      <protection/>
    </xf>
    <xf numFmtId="0" fontId="0" fillId="0" borderId="0" xfId="0" applyAlignment="1">
      <alignment vertical="top"/>
    </xf>
    <xf numFmtId="0" fontId="4" fillId="0" borderId="0" xfId="0" applyFont="1" applyAlignment="1">
      <alignment horizontal="right" vertical="top"/>
    </xf>
    <xf numFmtId="0" fontId="4" fillId="0" borderId="0" xfId="54" applyFont="1" applyAlignment="1">
      <alignment horizontal="right" vertical="top"/>
      <protection/>
    </xf>
    <xf numFmtId="0" fontId="2" fillId="0" borderId="0" xfId="54" applyAlignment="1">
      <alignment vertical="top"/>
      <protection/>
    </xf>
    <xf numFmtId="164" fontId="4" fillId="0" borderId="0" xfId="54" applyNumberFormat="1" applyFont="1" applyFill="1" applyAlignment="1">
      <alignment horizontal="right" vertical="top"/>
      <protection/>
    </xf>
    <xf numFmtId="0" fontId="4" fillId="0" borderId="0" xfId="60" applyFont="1" applyAlignment="1">
      <alignment horizontal="right" vertical="top"/>
      <protection/>
    </xf>
    <xf numFmtId="0" fontId="2" fillId="0" borderId="0" xfId="54" applyAlignment="1">
      <alignment horizontal="center" vertical="top"/>
      <protection/>
    </xf>
    <xf numFmtId="0" fontId="4" fillId="0" borderId="10" xfId="0" applyNumberFormat="1" applyFont="1" applyBorder="1" applyAlignment="1">
      <alignment horizontal="left" vertical="top"/>
    </xf>
    <xf numFmtId="0" fontId="4" fillId="0" borderId="10" xfId="0" applyFont="1" applyBorder="1" applyAlignment="1">
      <alignment horizontal="left" vertical="top"/>
    </xf>
    <xf numFmtId="165" fontId="0" fillId="0" borderId="0" xfId="0" applyNumberFormat="1" applyAlignment="1">
      <alignment vertical="top"/>
    </xf>
    <xf numFmtId="0" fontId="7" fillId="0" borderId="10" xfId="54" applyFont="1" applyBorder="1" applyAlignment="1">
      <alignment horizontal="left" vertical="center" textRotation="90" wrapText="1"/>
      <protection/>
    </xf>
    <xf numFmtId="0" fontId="9" fillId="0" borderId="10" xfId="60" applyFont="1" applyFill="1" applyBorder="1" applyAlignment="1">
      <alignment horizontal="center" vertical="center"/>
      <protection/>
    </xf>
    <xf numFmtId="0" fontId="8" fillId="0" borderId="10" xfId="60" applyFont="1" applyFill="1" applyBorder="1" applyAlignment="1">
      <alignment horizontal="center" vertical="center" wrapText="1"/>
      <protection/>
    </xf>
    <xf numFmtId="0" fontId="8" fillId="0" borderId="10" xfId="60" applyFont="1" applyFill="1" applyBorder="1" applyAlignment="1">
      <alignment horizontal="left" vertical="top" wrapText="1"/>
      <protection/>
    </xf>
    <xf numFmtId="0" fontId="4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center" vertical="center" wrapText="1"/>
      <protection/>
    </xf>
    <xf numFmtId="0" fontId="9" fillId="0" borderId="10" xfId="60" applyFont="1" applyFill="1" applyBorder="1" applyAlignment="1">
      <alignment horizontal="left" vertical="top" wrapText="1"/>
      <protection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1" xfId="54" applyFont="1" applyBorder="1" applyAlignment="1">
      <alignment horizontal="center" vertical="top" wrapText="1"/>
      <protection/>
    </xf>
    <xf numFmtId="0" fontId="7" fillId="0" borderId="12" xfId="54" applyFont="1" applyBorder="1" applyAlignment="1">
      <alignment horizontal="center" vertical="top" wrapText="1"/>
      <protection/>
    </xf>
    <xf numFmtId="0" fontId="7" fillId="0" borderId="13" xfId="54" applyFont="1" applyBorder="1" applyAlignment="1">
      <alignment horizontal="center" vertical="top" wrapText="1"/>
      <protection/>
    </xf>
    <xf numFmtId="0" fontId="7" fillId="0" borderId="14" xfId="54" applyFont="1" applyBorder="1" applyAlignment="1">
      <alignment horizontal="left" vertical="top" textRotation="90" wrapText="1"/>
      <protection/>
    </xf>
    <xf numFmtId="0" fontId="7" fillId="0" borderId="15" xfId="54" applyFont="1" applyBorder="1" applyAlignment="1">
      <alignment horizontal="left" vertical="top" textRotation="90" wrapText="1"/>
      <protection/>
    </xf>
    <xf numFmtId="0" fontId="9" fillId="0" borderId="14" xfId="54" applyFont="1" applyBorder="1" applyAlignment="1">
      <alignment horizontal="center" vertical="center" wrapText="1"/>
      <protection/>
    </xf>
    <xf numFmtId="0" fontId="9" fillId="0" borderId="15" xfId="54" applyFont="1" applyBorder="1" applyAlignment="1">
      <alignment horizontal="center" vertical="center" wrapText="1"/>
      <protection/>
    </xf>
    <xf numFmtId="0" fontId="7" fillId="0" borderId="14" xfId="54" applyFont="1" applyBorder="1" applyAlignment="1">
      <alignment horizontal="center" vertical="center" wrapText="1"/>
      <protection/>
    </xf>
    <xf numFmtId="0" fontId="7" fillId="0" borderId="15" xfId="54" applyFont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доходы динамика" xfId="52"/>
    <cellStyle name="Обычный_доходы динамика 2009" xfId="53"/>
    <cellStyle name="Обычный_Лист1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0"/>
  <sheetViews>
    <sheetView tabSelected="1" zoomScalePageLayoutView="0" workbookViewId="0" topLeftCell="A1">
      <selection activeCell="I12" sqref="I12"/>
    </sheetView>
  </sheetViews>
  <sheetFormatPr defaultColWidth="9.00390625" defaultRowHeight="12.75"/>
  <cols>
    <col min="1" max="1" width="3.75390625" style="54" customWidth="1"/>
    <col min="2" max="2" width="5.875" style="54" customWidth="1"/>
    <col min="3" max="3" width="21.00390625" style="54" customWidth="1"/>
    <col min="4" max="4" width="50.375" style="54" customWidth="1"/>
    <col min="5" max="5" width="9.75390625" style="54" customWidth="1"/>
  </cols>
  <sheetData>
    <row r="1" spans="4:5" ht="12.75">
      <c r="D1" s="52"/>
      <c r="E1" s="53" t="s">
        <v>236</v>
      </c>
    </row>
    <row r="2" ht="12.75">
      <c r="E2" s="55" t="s">
        <v>231</v>
      </c>
    </row>
    <row r="3" ht="12.75">
      <c r="E3" s="56" t="s">
        <v>248</v>
      </c>
    </row>
    <row r="4" ht="12.75">
      <c r="E4" s="55" t="s">
        <v>232</v>
      </c>
    </row>
    <row r="5" ht="12.75">
      <c r="E5" s="55" t="s">
        <v>233</v>
      </c>
    </row>
    <row r="6" ht="12.75">
      <c r="E6" s="55" t="s">
        <v>234</v>
      </c>
    </row>
    <row r="7" ht="12.75">
      <c r="E7" s="55" t="s">
        <v>235</v>
      </c>
    </row>
    <row r="10" spans="1:5" ht="12.75">
      <c r="A10" s="57"/>
      <c r="B10" s="57"/>
      <c r="C10" s="57"/>
      <c r="D10" s="2"/>
      <c r="E10" s="1" t="s">
        <v>134</v>
      </c>
    </row>
    <row r="11" spans="1:5" ht="12.75">
      <c r="A11" s="57"/>
      <c r="B11" s="57"/>
      <c r="C11" s="57"/>
      <c r="D11" s="2"/>
      <c r="E11" s="58" t="s">
        <v>54</v>
      </c>
    </row>
    <row r="12" spans="1:5" ht="12.75">
      <c r="A12" s="57"/>
      <c r="B12" s="57"/>
      <c r="C12" s="57"/>
      <c r="D12" s="2"/>
      <c r="E12" s="59" t="s">
        <v>208</v>
      </c>
    </row>
    <row r="13" spans="1:5" ht="12.75">
      <c r="A13" s="60"/>
      <c r="B13" s="60"/>
      <c r="C13" s="60"/>
      <c r="D13" s="3"/>
      <c r="E13" s="56" t="s">
        <v>222</v>
      </c>
    </row>
    <row r="14" spans="1:5" ht="12.75">
      <c r="A14" s="60"/>
      <c r="B14" s="60"/>
      <c r="C14" s="60"/>
      <c r="D14" s="3"/>
      <c r="E14" s="56"/>
    </row>
    <row r="15" spans="1:5" ht="24.75" customHeight="1">
      <c r="A15" s="75" t="s">
        <v>221</v>
      </c>
      <c r="B15" s="75"/>
      <c r="C15" s="75"/>
      <c r="D15" s="75"/>
      <c r="E15" s="75"/>
    </row>
    <row r="16" spans="1:5" ht="24" customHeight="1">
      <c r="A16" s="78" t="s">
        <v>174</v>
      </c>
      <c r="B16" s="76" t="s">
        <v>24</v>
      </c>
      <c r="C16" s="77"/>
      <c r="D16" s="80" t="s">
        <v>25</v>
      </c>
      <c r="E16" s="82" t="s">
        <v>179</v>
      </c>
    </row>
    <row r="17" spans="1:5" ht="77.25" customHeight="1">
      <c r="A17" s="79"/>
      <c r="B17" s="64" t="s">
        <v>86</v>
      </c>
      <c r="C17" s="4" t="s">
        <v>237</v>
      </c>
      <c r="D17" s="81"/>
      <c r="E17" s="83"/>
    </row>
    <row r="18" spans="1:5" ht="12.75">
      <c r="A18" s="29">
        <v>1</v>
      </c>
      <c r="B18" s="29">
        <v>2</v>
      </c>
      <c r="C18" s="29">
        <v>3</v>
      </c>
      <c r="D18" s="29">
        <v>4</v>
      </c>
      <c r="E18" s="29">
        <v>5</v>
      </c>
    </row>
    <row r="19" spans="1:5" ht="12.75">
      <c r="A19" s="5">
        <v>1</v>
      </c>
      <c r="B19" s="5" t="s">
        <v>26</v>
      </c>
      <c r="C19" s="6" t="s">
        <v>27</v>
      </c>
      <c r="D19" s="7" t="s">
        <v>85</v>
      </c>
      <c r="E19" s="24">
        <f>E20+E35+E43+E51+E58+E74+E79+E89+E98+E101+E29+E54+E131</f>
        <v>331075.8</v>
      </c>
    </row>
    <row r="20" spans="1:8" ht="12.75">
      <c r="A20" s="5">
        <f>A19+1</f>
        <v>2</v>
      </c>
      <c r="B20" s="5" t="s">
        <v>26</v>
      </c>
      <c r="C20" s="6" t="s">
        <v>28</v>
      </c>
      <c r="D20" s="7" t="s">
        <v>29</v>
      </c>
      <c r="E20" s="24">
        <f>E21+E24</f>
        <v>189207</v>
      </c>
      <c r="H20" s="44"/>
    </row>
    <row r="21" spans="1:8" ht="12.75">
      <c r="A21" s="5">
        <f aca="true" t="shared" si="0" ref="A21:A101">A20+1</f>
        <v>3</v>
      </c>
      <c r="B21" s="5" t="s">
        <v>26</v>
      </c>
      <c r="C21" s="6" t="s">
        <v>30</v>
      </c>
      <c r="D21" s="7" t="s">
        <v>31</v>
      </c>
      <c r="E21" s="24">
        <f>E22</f>
        <v>84341</v>
      </c>
      <c r="H21" s="44"/>
    </row>
    <row r="22" spans="1:8" ht="38.25">
      <c r="A22" s="5">
        <f t="shared" si="0"/>
        <v>4</v>
      </c>
      <c r="B22" s="5">
        <v>182</v>
      </c>
      <c r="C22" s="5" t="s">
        <v>32</v>
      </c>
      <c r="D22" s="9" t="s">
        <v>33</v>
      </c>
      <c r="E22" s="26">
        <f>E23</f>
        <v>84341</v>
      </c>
      <c r="H22" s="44"/>
    </row>
    <row r="23" spans="1:5" ht="42" customHeight="1">
      <c r="A23" s="5">
        <f t="shared" si="0"/>
        <v>5</v>
      </c>
      <c r="B23" s="5">
        <v>182</v>
      </c>
      <c r="C23" s="5" t="s">
        <v>34</v>
      </c>
      <c r="D23" s="9" t="s">
        <v>209</v>
      </c>
      <c r="E23" s="26">
        <v>84341</v>
      </c>
    </row>
    <row r="24" spans="1:5" ht="12.75">
      <c r="A24" s="5">
        <f t="shared" si="0"/>
        <v>6</v>
      </c>
      <c r="B24" s="5" t="s">
        <v>26</v>
      </c>
      <c r="C24" s="6" t="s">
        <v>35</v>
      </c>
      <c r="D24" s="7" t="s">
        <v>36</v>
      </c>
      <c r="E24" s="24">
        <f>SUM(E25:E28)</f>
        <v>104866</v>
      </c>
    </row>
    <row r="25" spans="1:5" ht="63.75">
      <c r="A25" s="5">
        <f t="shared" si="0"/>
        <v>7</v>
      </c>
      <c r="B25" s="5">
        <v>182</v>
      </c>
      <c r="C25" s="5" t="s">
        <v>37</v>
      </c>
      <c r="D25" s="30" t="s">
        <v>125</v>
      </c>
      <c r="E25" s="26">
        <v>102669</v>
      </c>
    </row>
    <row r="26" spans="1:5" ht="94.5" customHeight="1">
      <c r="A26" s="5">
        <f t="shared" si="0"/>
        <v>8</v>
      </c>
      <c r="B26" s="5">
        <v>182</v>
      </c>
      <c r="C26" s="5" t="s">
        <v>38</v>
      </c>
      <c r="D26" s="9" t="s">
        <v>126</v>
      </c>
      <c r="E26" s="26">
        <v>428</v>
      </c>
    </row>
    <row r="27" spans="1:5" ht="38.25">
      <c r="A27" s="5">
        <f t="shared" si="0"/>
        <v>9</v>
      </c>
      <c r="B27" s="5">
        <v>182</v>
      </c>
      <c r="C27" s="5" t="s">
        <v>39</v>
      </c>
      <c r="D27" s="10" t="s">
        <v>127</v>
      </c>
      <c r="E27" s="27">
        <v>1102</v>
      </c>
    </row>
    <row r="28" spans="1:5" ht="76.5">
      <c r="A28" s="5">
        <f t="shared" si="0"/>
        <v>10</v>
      </c>
      <c r="B28" s="5">
        <v>182</v>
      </c>
      <c r="C28" s="5" t="s">
        <v>190</v>
      </c>
      <c r="D28" s="10" t="s">
        <v>191</v>
      </c>
      <c r="E28" s="27">
        <v>667</v>
      </c>
    </row>
    <row r="29" spans="1:5" ht="45" customHeight="1">
      <c r="A29" s="5">
        <f t="shared" si="0"/>
        <v>11</v>
      </c>
      <c r="B29" s="5" t="s">
        <v>26</v>
      </c>
      <c r="C29" s="6" t="s">
        <v>162</v>
      </c>
      <c r="D29" s="13" t="s">
        <v>163</v>
      </c>
      <c r="E29" s="41">
        <f>E30</f>
        <v>1586.8</v>
      </c>
    </row>
    <row r="30" spans="1:5" ht="31.5" customHeight="1">
      <c r="A30" s="5">
        <f t="shared" si="0"/>
        <v>12</v>
      </c>
      <c r="B30" s="5" t="s">
        <v>26</v>
      </c>
      <c r="C30" s="8" t="s">
        <v>164</v>
      </c>
      <c r="D30" s="13" t="s">
        <v>165</v>
      </c>
      <c r="E30" s="41">
        <f>E31+E32+E33+E34</f>
        <v>1586.8</v>
      </c>
    </row>
    <row r="31" spans="1:5" ht="51" customHeight="1">
      <c r="A31" s="5">
        <f t="shared" si="0"/>
        <v>13</v>
      </c>
      <c r="B31" s="5">
        <v>100</v>
      </c>
      <c r="C31" s="5" t="s">
        <v>166</v>
      </c>
      <c r="D31" s="50" t="s">
        <v>167</v>
      </c>
      <c r="E31" s="27">
        <v>506.4</v>
      </c>
    </row>
    <row r="32" spans="1:5" ht="63.75">
      <c r="A32" s="5">
        <f t="shared" si="0"/>
        <v>14</v>
      </c>
      <c r="B32" s="5">
        <v>100</v>
      </c>
      <c r="C32" s="5" t="s">
        <v>168</v>
      </c>
      <c r="D32" s="10" t="s">
        <v>169</v>
      </c>
      <c r="E32" s="27">
        <v>10.6</v>
      </c>
    </row>
    <row r="33" spans="1:5" ht="76.5">
      <c r="A33" s="5">
        <f t="shared" si="0"/>
        <v>15</v>
      </c>
      <c r="B33" s="5">
        <v>100</v>
      </c>
      <c r="C33" s="5" t="s">
        <v>172</v>
      </c>
      <c r="D33" s="10" t="s">
        <v>170</v>
      </c>
      <c r="E33" s="27">
        <v>1172.7</v>
      </c>
    </row>
    <row r="34" spans="1:5" ht="76.5">
      <c r="A34" s="5">
        <f t="shared" si="0"/>
        <v>16</v>
      </c>
      <c r="B34" s="5">
        <v>100</v>
      </c>
      <c r="C34" s="5" t="s">
        <v>241</v>
      </c>
      <c r="D34" s="10" t="s">
        <v>171</v>
      </c>
      <c r="E34" s="27">
        <v>-102.9</v>
      </c>
    </row>
    <row r="35" spans="1:5" ht="12.75">
      <c r="A35" s="5">
        <f t="shared" si="0"/>
        <v>17</v>
      </c>
      <c r="B35" s="5" t="s">
        <v>26</v>
      </c>
      <c r="C35" s="6" t="s">
        <v>40</v>
      </c>
      <c r="D35" s="7" t="s">
        <v>41</v>
      </c>
      <c r="E35" s="24">
        <f>E36+E39+E41</f>
        <v>9084</v>
      </c>
    </row>
    <row r="36" spans="1:5" ht="25.5">
      <c r="A36" s="5">
        <f t="shared" si="0"/>
        <v>18</v>
      </c>
      <c r="B36" s="5" t="s">
        <v>26</v>
      </c>
      <c r="C36" s="6" t="s">
        <v>42</v>
      </c>
      <c r="D36" s="7" t="s">
        <v>43</v>
      </c>
      <c r="E36" s="24">
        <f>E37+E38</f>
        <v>8842</v>
      </c>
    </row>
    <row r="37" spans="1:5" ht="25.5">
      <c r="A37" s="5">
        <f t="shared" si="0"/>
        <v>19</v>
      </c>
      <c r="B37" s="5">
        <v>182</v>
      </c>
      <c r="C37" s="5" t="s">
        <v>89</v>
      </c>
      <c r="D37" s="9" t="s">
        <v>43</v>
      </c>
      <c r="E37" s="28">
        <v>8832</v>
      </c>
    </row>
    <row r="38" spans="1:5" ht="38.25">
      <c r="A38" s="5">
        <f t="shared" si="0"/>
        <v>20</v>
      </c>
      <c r="B38" s="5">
        <v>182</v>
      </c>
      <c r="C38" s="5" t="s">
        <v>90</v>
      </c>
      <c r="D38" s="9" t="s">
        <v>91</v>
      </c>
      <c r="E38" s="28">
        <v>10</v>
      </c>
    </row>
    <row r="39" spans="1:5" ht="12.75">
      <c r="A39" s="5">
        <f t="shared" si="0"/>
        <v>21</v>
      </c>
      <c r="B39" s="5" t="s">
        <v>26</v>
      </c>
      <c r="C39" s="8" t="s">
        <v>44</v>
      </c>
      <c r="D39" s="7" t="s">
        <v>45</v>
      </c>
      <c r="E39" s="24">
        <f>E40</f>
        <v>50</v>
      </c>
    </row>
    <row r="40" spans="1:5" ht="12.75">
      <c r="A40" s="5">
        <f t="shared" si="0"/>
        <v>22</v>
      </c>
      <c r="B40" s="5">
        <v>182</v>
      </c>
      <c r="C40" s="11" t="s">
        <v>92</v>
      </c>
      <c r="D40" s="9" t="s">
        <v>45</v>
      </c>
      <c r="E40" s="28">
        <v>50</v>
      </c>
    </row>
    <row r="41" spans="1:5" ht="25.5">
      <c r="A41" s="5">
        <f t="shared" si="0"/>
        <v>23</v>
      </c>
      <c r="B41" s="5" t="s">
        <v>26</v>
      </c>
      <c r="C41" s="71" t="s">
        <v>141</v>
      </c>
      <c r="D41" s="33" t="s">
        <v>139</v>
      </c>
      <c r="E41" s="24">
        <f>E42</f>
        <v>192</v>
      </c>
    </row>
    <row r="42" spans="1:5" ht="38.25">
      <c r="A42" s="5">
        <f t="shared" si="0"/>
        <v>24</v>
      </c>
      <c r="B42" s="5">
        <v>182</v>
      </c>
      <c r="C42" s="72" t="s">
        <v>142</v>
      </c>
      <c r="D42" s="34" t="s">
        <v>140</v>
      </c>
      <c r="E42" s="28">
        <v>192</v>
      </c>
    </row>
    <row r="43" spans="1:5" ht="12.75">
      <c r="A43" s="5">
        <f t="shared" si="0"/>
        <v>25</v>
      </c>
      <c r="B43" s="5" t="s">
        <v>26</v>
      </c>
      <c r="C43" s="6" t="s">
        <v>46</v>
      </c>
      <c r="D43" s="7" t="s">
        <v>47</v>
      </c>
      <c r="E43" s="24">
        <f>E45+E46</f>
        <v>48046</v>
      </c>
    </row>
    <row r="44" spans="1:5" ht="12.75">
      <c r="A44" s="5">
        <f t="shared" si="0"/>
        <v>26</v>
      </c>
      <c r="B44" s="5" t="s">
        <v>26</v>
      </c>
      <c r="C44" s="6" t="s">
        <v>48</v>
      </c>
      <c r="D44" s="7" t="s">
        <v>49</v>
      </c>
      <c r="E44" s="24">
        <f>E45</f>
        <v>4786</v>
      </c>
    </row>
    <row r="45" spans="1:5" ht="38.25">
      <c r="A45" s="5">
        <f t="shared" si="0"/>
        <v>27</v>
      </c>
      <c r="B45" s="5">
        <v>182</v>
      </c>
      <c r="C45" s="5" t="s">
        <v>50</v>
      </c>
      <c r="D45" s="9" t="s">
        <v>51</v>
      </c>
      <c r="E45" s="28">
        <v>4786</v>
      </c>
    </row>
    <row r="46" spans="1:5" ht="12.75">
      <c r="A46" s="5">
        <f t="shared" si="0"/>
        <v>28</v>
      </c>
      <c r="B46" s="5" t="s">
        <v>26</v>
      </c>
      <c r="C46" s="6" t="s">
        <v>52</v>
      </c>
      <c r="D46" s="7" t="s">
        <v>53</v>
      </c>
      <c r="E46" s="24">
        <f>E47+E49</f>
        <v>43260</v>
      </c>
    </row>
    <row r="47" spans="1:5" ht="12.75">
      <c r="A47" s="5">
        <f t="shared" si="0"/>
        <v>29</v>
      </c>
      <c r="B47" s="5">
        <v>182</v>
      </c>
      <c r="C47" s="5" t="s">
        <v>202</v>
      </c>
      <c r="D47" s="9" t="s">
        <v>206</v>
      </c>
      <c r="E47" s="28">
        <f>E48</f>
        <v>29932</v>
      </c>
    </row>
    <row r="48" spans="1:5" ht="25.5">
      <c r="A48" s="5">
        <f t="shared" si="0"/>
        <v>30</v>
      </c>
      <c r="B48" s="5">
        <v>182</v>
      </c>
      <c r="C48" s="5" t="s">
        <v>203</v>
      </c>
      <c r="D48" s="9" t="s">
        <v>199</v>
      </c>
      <c r="E48" s="28">
        <v>29932</v>
      </c>
    </row>
    <row r="49" spans="1:5" ht="12.75">
      <c r="A49" s="5">
        <f t="shared" si="0"/>
        <v>31</v>
      </c>
      <c r="B49" s="5">
        <v>182</v>
      </c>
      <c r="C49" s="5" t="s">
        <v>204</v>
      </c>
      <c r="D49" s="9" t="s">
        <v>205</v>
      </c>
      <c r="E49" s="28">
        <f>E50</f>
        <v>13328</v>
      </c>
    </row>
    <row r="50" spans="1:5" ht="38.25">
      <c r="A50" s="5">
        <f t="shared" si="0"/>
        <v>32</v>
      </c>
      <c r="B50" s="5">
        <v>182</v>
      </c>
      <c r="C50" s="5" t="s">
        <v>201</v>
      </c>
      <c r="D50" s="9" t="s">
        <v>200</v>
      </c>
      <c r="E50" s="28">
        <v>13328</v>
      </c>
    </row>
    <row r="51" spans="1:5" ht="12.75">
      <c r="A51" s="5">
        <f t="shared" si="0"/>
        <v>33</v>
      </c>
      <c r="B51" s="5" t="s">
        <v>26</v>
      </c>
      <c r="C51" s="6" t="s">
        <v>56</v>
      </c>
      <c r="D51" s="7" t="s">
        <v>57</v>
      </c>
      <c r="E51" s="24">
        <f>E52</f>
        <v>5330</v>
      </c>
    </row>
    <row r="52" spans="1:5" ht="25.5">
      <c r="A52" s="5">
        <f t="shared" si="0"/>
        <v>34</v>
      </c>
      <c r="B52" s="5">
        <v>182</v>
      </c>
      <c r="C52" s="6" t="s">
        <v>58</v>
      </c>
      <c r="D52" s="7" t="s">
        <v>59</v>
      </c>
      <c r="E52" s="24">
        <f>E53</f>
        <v>5330</v>
      </c>
    </row>
    <row r="53" spans="1:5" ht="38.25">
      <c r="A53" s="5">
        <f t="shared" si="0"/>
        <v>35</v>
      </c>
      <c r="B53" s="5">
        <v>182</v>
      </c>
      <c r="C53" s="5" t="s">
        <v>60</v>
      </c>
      <c r="D53" s="10" t="s">
        <v>96</v>
      </c>
      <c r="E53" s="28">
        <v>5330</v>
      </c>
    </row>
    <row r="54" spans="1:5" ht="42" customHeight="1">
      <c r="A54" s="5">
        <f t="shared" si="0"/>
        <v>36</v>
      </c>
      <c r="B54" s="5">
        <v>182</v>
      </c>
      <c r="C54" s="8" t="s">
        <v>180</v>
      </c>
      <c r="D54" s="13" t="s">
        <v>181</v>
      </c>
      <c r="E54" s="24">
        <f>E55</f>
        <v>4</v>
      </c>
    </row>
    <row r="55" spans="1:5" ht="20.25" customHeight="1">
      <c r="A55" s="5">
        <f t="shared" si="0"/>
        <v>37</v>
      </c>
      <c r="B55" s="5">
        <v>182</v>
      </c>
      <c r="C55" s="8" t="s">
        <v>182</v>
      </c>
      <c r="D55" s="13" t="s">
        <v>183</v>
      </c>
      <c r="E55" s="24">
        <f>E56</f>
        <v>4</v>
      </c>
    </row>
    <row r="56" spans="1:5" ht="28.5" customHeight="1">
      <c r="A56" s="5">
        <f t="shared" si="0"/>
        <v>38</v>
      </c>
      <c r="B56" s="5">
        <v>182</v>
      </c>
      <c r="C56" s="11" t="s">
        <v>184</v>
      </c>
      <c r="D56" s="10" t="s">
        <v>185</v>
      </c>
      <c r="E56" s="28">
        <f>E57</f>
        <v>4</v>
      </c>
    </row>
    <row r="57" spans="1:5" ht="30" customHeight="1">
      <c r="A57" s="5">
        <f t="shared" si="0"/>
        <v>39</v>
      </c>
      <c r="B57" s="5">
        <v>182</v>
      </c>
      <c r="C57" s="11" t="s">
        <v>238</v>
      </c>
      <c r="D57" s="10" t="s">
        <v>186</v>
      </c>
      <c r="E57" s="28">
        <v>4</v>
      </c>
    </row>
    <row r="58" spans="1:5" ht="38.25">
      <c r="A58" s="5">
        <f t="shared" si="0"/>
        <v>40</v>
      </c>
      <c r="B58" s="5" t="s">
        <v>26</v>
      </c>
      <c r="C58" s="6" t="s">
        <v>62</v>
      </c>
      <c r="D58" s="7" t="s">
        <v>63</v>
      </c>
      <c r="E58" s="24">
        <f>E59+E68+E71</f>
        <v>52772</v>
      </c>
    </row>
    <row r="59" spans="1:5" ht="76.5">
      <c r="A59" s="5">
        <f t="shared" si="0"/>
        <v>41</v>
      </c>
      <c r="B59" s="5" t="s">
        <v>26</v>
      </c>
      <c r="C59" s="6" t="s">
        <v>64</v>
      </c>
      <c r="D59" s="13" t="s">
        <v>108</v>
      </c>
      <c r="E59" s="24">
        <f>E60+E64+E62+E66</f>
        <v>51596</v>
      </c>
    </row>
    <row r="60" spans="1:5" ht="55.5" customHeight="1">
      <c r="A60" s="5">
        <f t="shared" si="0"/>
        <v>42</v>
      </c>
      <c r="B60" s="5" t="s">
        <v>26</v>
      </c>
      <c r="C60" s="5" t="s">
        <v>65</v>
      </c>
      <c r="D60" s="10" t="s">
        <v>98</v>
      </c>
      <c r="E60" s="28">
        <f>E61</f>
        <v>21994</v>
      </c>
    </row>
    <row r="61" spans="1:5" ht="69" customHeight="1">
      <c r="A61" s="5">
        <f t="shared" si="0"/>
        <v>43</v>
      </c>
      <c r="B61" s="5">
        <v>906</v>
      </c>
      <c r="C61" s="14" t="s">
        <v>109</v>
      </c>
      <c r="D61" s="10" t="s">
        <v>83</v>
      </c>
      <c r="E61" s="26">
        <v>21994</v>
      </c>
    </row>
    <row r="62" spans="1:5" ht="63.75">
      <c r="A62" s="5">
        <f t="shared" si="0"/>
        <v>44</v>
      </c>
      <c r="B62" s="5" t="s">
        <v>26</v>
      </c>
      <c r="C62" s="5" t="s">
        <v>136</v>
      </c>
      <c r="D62" s="10" t="s">
        <v>135</v>
      </c>
      <c r="E62" s="26">
        <f>E63</f>
        <v>25586</v>
      </c>
    </row>
    <row r="63" spans="1:5" ht="63.75">
      <c r="A63" s="5">
        <f t="shared" si="0"/>
        <v>45</v>
      </c>
      <c r="B63" s="5">
        <v>906</v>
      </c>
      <c r="C63" s="14" t="s">
        <v>138</v>
      </c>
      <c r="D63" s="10" t="s">
        <v>137</v>
      </c>
      <c r="E63" s="26">
        <v>25586</v>
      </c>
    </row>
    <row r="64" spans="1:5" ht="79.5" customHeight="1">
      <c r="A64" s="5">
        <f t="shared" si="0"/>
        <v>46</v>
      </c>
      <c r="B64" s="5" t="s">
        <v>26</v>
      </c>
      <c r="C64" s="15" t="s">
        <v>111</v>
      </c>
      <c r="D64" s="10" t="s">
        <v>110</v>
      </c>
      <c r="E64" s="26">
        <f>E65</f>
        <v>49</v>
      </c>
    </row>
    <row r="65" spans="1:5" ht="63.75">
      <c r="A65" s="5">
        <f t="shared" si="0"/>
        <v>47</v>
      </c>
      <c r="B65" s="12">
        <v>906</v>
      </c>
      <c r="C65" s="15" t="s">
        <v>99</v>
      </c>
      <c r="D65" s="22" t="s">
        <v>55</v>
      </c>
      <c r="E65" s="26">
        <v>49</v>
      </c>
    </row>
    <row r="66" spans="1:5" ht="42" customHeight="1">
      <c r="A66" s="5">
        <f t="shared" si="0"/>
        <v>48</v>
      </c>
      <c r="B66" s="5" t="s">
        <v>26</v>
      </c>
      <c r="C66" s="15" t="s">
        <v>210</v>
      </c>
      <c r="D66" s="49" t="s">
        <v>211</v>
      </c>
      <c r="E66" s="26">
        <f>E67</f>
        <v>3967</v>
      </c>
    </row>
    <row r="67" spans="1:5" ht="42" customHeight="1">
      <c r="A67" s="5">
        <f t="shared" si="0"/>
        <v>49</v>
      </c>
      <c r="B67" s="12">
        <v>906</v>
      </c>
      <c r="C67" s="12" t="s">
        <v>212</v>
      </c>
      <c r="D67" s="49" t="s">
        <v>213</v>
      </c>
      <c r="E67" s="26">
        <v>3967</v>
      </c>
    </row>
    <row r="68" spans="1:5" ht="25.5">
      <c r="A68" s="5">
        <f t="shared" si="0"/>
        <v>50</v>
      </c>
      <c r="B68" s="12" t="s">
        <v>97</v>
      </c>
      <c r="C68" s="16" t="s">
        <v>66</v>
      </c>
      <c r="D68" s="17" t="s">
        <v>93</v>
      </c>
      <c r="E68" s="25">
        <f>E69</f>
        <v>5</v>
      </c>
    </row>
    <row r="69" spans="1:5" ht="51">
      <c r="A69" s="5">
        <f t="shared" si="0"/>
        <v>51</v>
      </c>
      <c r="B69" s="12" t="s">
        <v>97</v>
      </c>
      <c r="C69" s="18" t="s">
        <v>67</v>
      </c>
      <c r="D69" s="19" t="s">
        <v>68</v>
      </c>
      <c r="E69" s="26">
        <f>E70</f>
        <v>5</v>
      </c>
    </row>
    <row r="70" spans="1:5" ht="51">
      <c r="A70" s="5">
        <f t="shared" si="0"/>
        <v>52</v>
      </c>
      <c r="B70" s="12" t="s">
        <v>97</v>
      </c>
      <c r="C70" s="18" t="s">
        <v>69</v>
      </c>
      <c r="D70" s="19" t="s">
        <v>70</v>
      </c>
      <c r="E70" s="26">
        <v>5</v>
      </c>
    </row>
    <row r="71" spans="1:5" ht="76.5">
      <c r="A71" s="5">
        <f t="shared" si="0"/>
        <v>53</v>
      </c>
      <c r="B71" s="12" t="s">
        <v>26</v>
      </c>
      <c r="C71" s="8" t="s">
        <v>71</v>
      </c>
      <c r="D71" s="13" t="s">
        <v>82</v>
      </c>
      <c r="E71" s="24">
        <f>E72</f>
        <v>1171</v>
      </c>
    </row>
    <row r="72" spans="1:5" ht="76.5">
      <c r="A72" s="5">
        <f t="shared" si="0"/>
        <v>54</v>
      </c>
      <c r="B72" s="12" t="s">
        <v>26</v>
      </c>
      <c r="C72" s="11" t="s">
        <v>72</v>
      </c>
      <c r="D72" s="39" t="s">
        <v>112</v>
      </c>
      <c r="E72" s="28">
        <f>E73</f>
        <v>1171</v>
      </c>
    </row>
    <row r="73" spans="1:5" ht="76.5">
      <c r="A73" s="5">
        <f t="shared" si="0"/>
        <v>55</v>
      </c>
      <c r="B73" s="12">
        <v>931</v>
      </c>
      <c r="C73" s="11" t="s">
        <v>73</v>
      </c>
      <c r="D73" s="39" t="s">
        <v>113</v>
      </c>
      <c r="E73" s="28">
        <v>1171</v>
      </c>
    </row>
    <row r="74" spans="1:5" ht="25.5">
      <c r="A74" s="5">
        <f t="shared" si="0"/>
        <v>56</v>
      </c>
      <c r="B74" s="12" t="s">
        <v>26</v>
      </c>
      <c r="C74" s="6" t="s">
        <v>74</v>
      </c>
      <c r="D74" s="7" t="s">
        <v>75</v>
      </c>
      <c r="E74" s="24">
        <f>E75</f>
        <v>315</v>
      </c>
    </row>
    <row r="75" spans="1:5" ht="12.75">
      <c r="A75" s="5">
        <f t="shared" si="0"/>
        <v>57</v>
      </c>
      <c r="B75" s="12" t="s">
        <v>26</v>
      </c>
      <c r="C75" s="5" t="s">
        <v>76</v>
      </c>
      <c r="D75" s="9" t="s">
        <v>77</v>
      </c>
      <c r="E75" s="28">
        <f>E76+E77+E78</f>
        <v>315</v>
      </c>
    </row>
    <row r="76" spans="1:5" ht="25.5">
      <c r="A76" s="5">
        <f t="shared" si="0"/>
        <v>58</v>
      </c>
      <c r="B76" s="12" t="s">
        <v>107</v>
      </c>
      <c r="C76" s="5" t="s">
        <v>114</v>
      </c>
      <c r="D76" s="9" t="s">
        <v>115</v>
      </c>
      <c r="E76" s="28">
        <v>9</v>
      </c>
    </row>
    <row r="77" spans="1:5" ht="12.75">
      <c r="A77" s="5">
        <f t="shared" si="0"/>
        <v>59</v>
      </c>
      <c r="B77" s="12" t="s">
        <v>107</v>
      </c>
      <c r="C77" s="5" t="s">
        <v>116</v>
      </c>
      <c r="D77" s="9" t="s">
        <v>214</v>
      </c>
      <c r="E77" s="28">
        <v>294</v>
      </c>
    </row>
    <row r="78" spans="1:5" ht="12.75">
      <c r="A78" s="5">
        <f t="shared" si="0"/>
        <v>60</v>
      </c>
      <c r="B78" s="12" t="s">
        <v>107</v>
      </c>
      <c r="C78" s="5" t="s">
        <v>131</v>
      </c>
      <c r="D78" s="9" t="s">
        <v>132</v>
      </c>
      <c r="E78" s="28">
        <v>12</v>
      </c>
    </row>
    <row r="79" spans="1:5" ht="25.5">
      <c r="A79" s="5">
        <f t="shared" si="0"/>
        <v>61</v>
      </c>
      <c r="B79" s="12" t="s">
        <v>26</v>
      </c>
      <c r="C79" s="8" t="s">
        <v>78</v>
      </c>
      <c r="D79" s="7" t="s">
        <v>117</v>
      </c>
      <c r="E79" s="24">
        <f>E83+E80</f>
        <v>16405</v>
      </c>
    </row>
    <row r="80" spans="1:5" ht="12.75">
      <c r="A80" s="5">
        <f t="shared" si="0"/>
        <v>62</v>
      </c>
      <c r="B80" s="12" t="s">
        <v>26</v>
      </c>
      <c r="C80" s="8" t="s">
        <v>159</v>
      </c>
      <c r="D80" s="7" t="s">
        <v>156</v>
      </c>
      <c r="E80" s="24">
        <f>E81</f>
        <v>221</v>
      </c>
    </row>
    <row r="81" spans="1:5" ht="12.75">
      <c r="A81" s="5">
        <f t="shared" si="0"/>
        <v>63</v>
      </c>
      <c r="B81" s="12" t="s">
        <v>26</v>
      </c>
      <c r="C81" s="11" t="s">
        <v>160</v>
      </c>
      <c r="D81" s="9" t="s">
        <v>157</v>
      </c>
      <c r="E81" s="24">
        <f>E82</f>
        <v>221</v>
      </c>
    </row>
    <row r="82" spans="1:5" ht="25.5">
      <c r="A82" s="5">
        <f t="shared" si="0"/>
        <v>64</v>
      </c>
      <c r="B82" s="12">
        <v>975</v>
      </c>
      <c r="C82" s="11" t="s">
        <v>161</v>
      </c>
      <c r="D82" s="9" t="s">
        <v>158</v>
      </c>
      <c r="E82" s="28">
        <v>221</v>
      </c>
    </row>
    <row r="83" spans="1:5" ht="12.75">
      <c r="A83" s="5">
        <f t="shared" si="0"/>
        <v>65</v>
      </c>
      <c r="B83" s="12" t="s">
        <v>26</v>
      </c>
      <c r="C83" s="8" t="s">
        <v>121</v>
      </c>
      <c r="D83" s="7" t="s">
        <v>122</v>
      </c>
      <c r="E83" s="24">
        <f>E84+E87</f>
        <v>16184</v>
      </c>
    </row>
    <row r="84" spans="1:5" ht="25.5">
      <c r="A84" s="5">
        <f t="shared" si="0"/>
        <v>66</v>
      </c>
      <c r="B84" s="12" t="s">
        <v>26</v>
      </c>
      <c r="C84" s="11" t="s">
        <v>123</v>
      </c>
      <c r="D84" s="9" t="s">
        <v>124</v>
      </c>
      <c r="E84" s="28">
        <f>E85+E86</f>
        <v>2527</v>
      </c>
    </row>
    <row r="85" spans="1:5" ht="51">
      <c r="A85" s="5">
        <f t="shared" si="0"/>
        <v>67</v>
      </c>
      <c r="B85" s="12">
        <v>906</v>
      </c>
      <c r="C85" s="11" t="s">
        <v>223</v>
      </c>
      <c r="D85" s="9" t="s">
        <v>224</v>
      </c>
      <c r="E85" s="28">
        <v>2400</v>
      </c>
    </row>
    <row r="86" spans="1:5" ht="51">
      <c r="A86" s="5">
        <f t="shared" si="0"/>
        <v>68</v>
      </c>
      <c r="B86" s="12">
        <v>975</v>
      </c>
      <c r="C86" s="11" t="s">
        <v>223</v>
      </c>
      <c r="D86" s="9" t="s">
        <v>224</v>
      </c>
      <c r="E86" s="28">
        <v>127</v>
      </c>
    </row>
    <row r="87" spans="1:5" ht="12.75">
      <c r="A87" s="5">
        <f t="shared" si="0"/>
        <v>69</v>
      </c>
      <c r="B87" s="12" t="s">
        <v>26</v>
      </c>
      <c r="C87" s="11" t="s">
        <v>3</v>
      </c>
      <c r="D87" s="9" t="s">
        <v>4</v>
      </c>
      <c r="E87" s="28">
        <f>E88</f>
        <v>13657</v>
      </c>
    </row>
    <row r="88" spans="1:5" ht="38.25">
      <c r="A88" s="5">
        <f t="shared" si="0"/>
        <v>70</v>
      </c>
      <c r="B88" s="12">
        <v>906</v>
      </c>
      <c r="C88" s="11" t="s">
        <v>225</v>
      </c>
      <c r="D88" s="9" t="s">
        <v>226</v>
      </c>
      <c r="E88" s="28">
        <v>13657</v>
      </c>
    </row>
    <row r="89" spans="1:5" ht="25.5">
      <c r="A89" s="5">
        <f t="shared" si="0"/>
        <v>71</v>
      </c>
      <c r="B89" s="12" t="s">
        <v>26</v>
      </c>
      <c r="C89" s="8" t="s">
        <v>79</v>
      </c>
      <c r="D89" s="7" t="s">
        <v>80</v>
      </c>
      <c r="E89" s="24">
        <f>E90+E93</f>
        <v>6860</v>
      </c>
    </row>
    <row r="90" spans="1:5" ht="78" customHeight="1">
      <c r="A90" s="5">
        <f t="shared" si="0"/>
        <v>72</v>
      </c>
      <c r="B90" s="12" t="s">
        <v>26</v>
      </c>
      <c r="C90" s="8" t="s">
        <v>81</v>
      </c>
      <c r="D90" s="13" t="s">
        <v>187</v>
      </c>
      <c r="E90" s="24">
        <f>E91</f>
        <v>4560</v>
      </c>
    </row>
    <row r="91" spans="1:5" ht="81.75" customHeight="1">
      <c r="A91" s="5">
        <f t="shared" si="0"/>
        <v>73</v>
      </c>
      <c r="B91" s="12" t="s">
        <v>26</v>
      </c>
      <c r="C91" s="12" t="s">
        <v>118</v>
      </c>
      <c r="D91" s="10" t="s">
        <v>188</v>
      </c>
      <c r="E91" s="28">
        <f>E92</f>
        <v>4560</v>
      </c>
    </row>
    <row r="92" spans="1:5" ht="76.5">
      <c r="A92" s="5">
        <f t="shared" si="0"/>
        <v>74</v>
      </c>
      <c r="B92" s="12">
        <v>906</v>
      </c>
      <c r="C92" s="12" t="s">
        <v>119</v>
      </c>
      <c r="D92" s="10" t="s">
        <v>120</v>
      </c>
      <c r="E92" s="28">
        <v>4560</v>
      </c>
    </row>
    <row r="93" spans="1:5" ht="25.5">
      <c r="A93" s="5">
        <f t="shared" si="0"/>
        <v>75</v>
      </c>
      <c r="B93" s="12" t="s">
        <v>26</v>
      </c>
      <c r="C93" s="23" t="s">
        <v>84</v>
      </c>
      <c r="D93" s="13" t="s">
        <v>189</v>
      </c>
      <c r="E93" s="24">
        <f>E94+E96</f>
        <v>2300</v>
      </c>
    </row>
    <row r="94" spans="1:5" ht="38.25">
      <c r="A94" s="5">
        <f t="shared" si="0"/>
        <v>76</v>
      </c>
      <c r="B94" s="12" t="s">
        <v>26</v>
      </c>
      <c r="C94" s="20" t="s">
        <v>10</v>
      </c>
      <c r="D94" s="10" t="s">
        <v>88</v>
      </c>
      <c r="E94" s="28">
        <f>E95</f>
        <v>1800</v>
      </c>
    </row>
    <row r="95" spans="1:5" ht="38.25">
      <c r="A95" s="5">
        <f t="shared" si="0"/>
        <v>77</v>
      </c>
      <c r="B95" s="12">
        <v>906</v>
      </c>
      <c r="C95" s="20" t="s">
        <v>11</v>
      </c>
      <c r="D95" s="10" t="s">
        <v>87</v>
      </c>
      <c r="E95" s="28">
        <v>1800</v>
      </c>
    </row>
    <row r="96" spans="1:5" ht="38.25">
      <c r="A96" s="5">
        <f t="shared" si="0"/>
        <v>78</v>
      </c>
      <c r="B96" s="12" t="s">
        <v>26</v>
      </c>
      <c r="C96" s="12" t="s">
        <v>150</v>
      </c>
      <c r="D96" s="39" t="s">
        <v>152</v>
      </c>
      <c r="E96" s="28">
        <f>E97</f>
        <v>500</v>
      </c>
    </row>
    <row r="97" spans="1:5" ht="51">
      <c r="A97" s="5">
        <f t="shared" si="0"/>
        <v>79</v>
      </c>
      <c r="B97" s="12">
        <v>906</v>
      </c>
      <c r="C97" s="12" t="s">
        <v>151</v>
      </c>
      <c r="D97" s="39" t="s">
        <v>153</v>
      </c>
      <c r="E97" s="28">
        <v>500</v>
      </c>
    </row>
    <row r="98" spans="1:5" ht="12.75">
      <c r="A98" s="5">
        <f t="shared" si="0"/>
        <v>80</v>
      </c>
      <c r="B98" s="5" t="s">
        <v>26</v>
      </c>
      <c r="C98" s="23" t="s">
        <v>8</v>
      </c>
      <c r="D98" s="13" t="s">
        <v>9</v>
      </c>
      <c r="E98" s="24">
        <f>E99</f>
        <v>70</v>
      </c>
    </row>
    <row r="99" spans="1:5" ht="38.25">
      <c r="A99" s="5">
        <f t="shared" si="0"/>
        <v>81</v>
      </c>
      <c r="B99" s="12">
        <v>931</v>
      </c>
      <c r="C99" s="20" t="s">
        <v>6</v>
      </c>
      <c r="D99" s="10" t="s">
        <v>7</v>
      </c>
      <c r="E99" s="28">
        <f>E100</f>
        <v>70</v>
      </c>
    </row>
    <row r="100" spans="1:5" ht="38.25">
      <c r="A100" s="5">
        <f t="shared" si="0"/>
        <v>82</v>
      </c>
      <c r="B100" s="12">
        <v>931</v>
      </c>
      <c r="C100" s="20" t="s">
        <v>5</v>
      </c>
      <c r="D100" s="10" t="s">
        <v>133</v>
      </c>
      <c r="E100" s="28">
        <v>70</v>
      </c>
    </row>
    <row r="101" spans="1:5" ht="12.75">
      <c r="A101" s="5">
        <f t="shared" si="0"/>
        <v>83</v>
      </c>
      <c r="B101" s="5" t="s">
        <v>26</v>
      </c>
      <c r="C101" s="6" t="s">
        <v>12</v>
      </c>
      <c r="D101" s="7" t="s">
        <v>20</v>
      </c>
      <c r="E101" s="24">
        <f>E102+E108+E120+E116+E118+E104+E106+E112+E114+E110</f>
        <v>1391</v>
      </c>
    </row>
    <row r="102" spans="1:5" ht="25.5">
      <c r="A102" s="5">
        <f aca="true" t="shared" si="1" ref="A102:A147">A101+1</f>
        <v>84</v>
      </c>
      <c r="B102" s="5" t="s">
        <v>26</v>
      </c>
      <c r="C102" s="5" t="s">
        <v>100</v>
      </c>
      <c r="D102" s="9" t="s">
        <v>101</v>
      </c>
      <c r="E102" s="28">
        <f>E103</f>
        <v>5</v>
      </c>
    </row>
    <row r="103" spans="1:5" ht="63.75">
      <c r="A103" s="5">
        <f t="shared" si="1"/>
        <v>85</v>
      </c>
      <c r="B103" s="5">
        <v>182</v>
      </c>
      <c r="C103" s="5" t="s">
        <v>102</v>
      </c>
      <c r="D103" s="48" t="s">
        <v>215</v>
      </c>
      <c r="E103" s="28">
        <v>5</v>
      </c>
    </row>
    <row r="104" spans="1:5" ht="51">
      <c r="A104" s="5">
        <f t="shared" si="1"/>
        <v>86</v>
      </c>
      <c r="B104" s="5" t="s">
        <v>26</v>
      </c>
      <c r="C104" s="40" t="s">
        <v>154</v>
      </c>
      <c r="D104" s="43" t="s">
        <v>198</v>
      </c>
      <c r="E104" s="28">
        <f>E105</f>
        <v>176</v>
      </c>
    </row>
    <row r="105" spans="1:5" ht="51">
      <c r="A105" s="5">
        <f t="shared" si="1"/>
        <v>87</v>
      </c>
      <c r="B105" s="5">
        <v>188</v>
      </c>
      <c r="C105" s="40" t="s">
        <v>1</v>
      </c>
      <c r="D105" s="43" t="s">
        <v>216</v>
      </c>
      <c r="E105" s="28">
        <v>176</v>
      </c>
    </row>
    <row r="106" spans="1:5" ht="12.75">
      <c r="A106" s="5">
        <f t="shared" si="1"/>
        <v>88</v>
      </c>
      <c r="B106" s="5" t="s">
        <v>26</v>
      </c>
      <c r="C106" s="40" t="s">
        <v>155</v>
      </c>
      <c r="D106" s="61" t="s">
        <v>217</v>
      </c>
      <c r="E106" s="28">
        <f>E107</f>
        <v>27</v>
      </c>
    </row>
    <row r="107" spans="1:5" ht="12.75">
      <c r="A107" s="5">
        <f t="shared" si="1"/>
        <v>89</v>
      </c>
      <c r="B107" s="5">
        <v>321</v>
      </c>
      <c r="C107" s="40" t="s">
        <v>2</v>
      </c>
      <c r="D107" s="62" t="s">
        <v>0</v>
      </c>
      <c r="E107" s="28">
        <v>27</v>
      </c>
    </row>
    <row r="108" spans="1:5" ht="51">
      <c r="A108" s="5">
        <f t="shared" si="1"/>
        <v>90</v>
      </c>
      <c r="B108" s="5" t="s">
        <v>26</v>
      </c>
      <c r="C108" s="11" t="s">
        <v>104</v>
      </c>
      <c r="D108" s="21" t="s">
        <v>21</v>
      </c>
      <c r="E108" s="28">
        <f>E109</f>
        <v>11</v>
      </c>
    </row>
    <row r="109" spans="1:5" ht="51">
      <c r="A109" s="5">
        <f t="shared" si="1"/>
        <v>91</v>
      </c>
      <c r="B109" s="5">
        <v>188</v>
      </c>
      <c r="C109" s="11" t="s">
        <v>104</v>
      </c>
      <c r="D109" s="21" t="s">
        <v>21</v>
      </c>
      <c r="E109" s="28">
        <v>11</v>
      </c>
    </row>
    <row r="110" spans="1:5" ht="51">
      <c r="A110" s="5">
        <f t="shared" si="1"/>
        <v>92</v>
      </c>
      <c r="B110" s="5" t="s">
        <v>26</v>
      </c>
      <c r="C110" s="47" t="s">
        <v>239</v>
      </c>
      <c r="D110" s="51" t="s">
        <v>207</v>
      </c>
      <c r="E110" s="28">
        <f>E111</f>
        <v>66</v>
      </c>
    </row>
    <row r="111" spans="1:5" ht="51">
      <c r="A111" s="5">
        <f t="shared" si="1"/>
        <v>93</v>
      </c>
      <c r="B111" s="5">
        <v>991</v>
      </c>
      <c r="C111" s="47" t="s">
        <v>240</v>
      </c>
      <c r="D111" s="51" t="s">
        <v>207</v>
      </c>
      <c r="E111" s="28">
        <v>66</v>
      </c>
    </row>
    <row r="112" spans="1:5" ht="51">
      <c r="A112" s="5">
        <f t="shared" si="1"/>
        <v>94</v>
      </c>
      <c r="B112" s="5" t="s">
        <v>26</v>
      </c>
      <c r="C112" s="42" t="s">
        <v>173</v>
      </c>
      <c r="D112" s="43" t="s">
        <v>193</v>
      </c>
      <c r="E112" s="45">
        <f>E113</f>
        <v>20</v>
      </c>
    </row>
    <row r="113" spans="1:5" ht="63.75">
      <c r="A113" s="5">
        <f t="shared" si="1"/>
        <v>95</v>
      </c>
      <c r="B113" s="5">
        <v>161</v>
      </c>
      <c r="C113" s="42" t="s">
        <v>192</v>
      </c>
      <c r="D113" s="43" t="s">
        <v>194</v>
      </c>
      <c r="E113" s="28">
        <v>20</v>
      </c>
    </row>
    <row r="114" spans="1:5" ht="25.5">
      <c r="A114" s="5">
        <f t="shared" si="1"/>
        <v>96</v>
      </c>
      <c r="B114" s="5" t="s">
        <v>26</v>
      </c>
      <c r="C114" s="42" t="s">
        <v>176</v>
      </c>
      <c r="D114" s="43" t="s">
        <v>175</v>
      </c>
      <c r="E114" s="28">
        <f>E115</f>
        <v>31</v>
      </c>
    </row>
    <row r="115" spans="1:5" ht="38.25">
      <c r="A115" s="5">
        <f t="shared" si="1"/>
        <v>97</v>
      </c>
      <c r="B115" s="5" t="s">
        <v>107</v>
      </c>
      <c r="C115" s="42" t="s">
        <v>177</v>
      </c>
      <c r="D115" s="43" t="s">
        <v>178</v>
      </c>
      <c r="E115" s="28">
        <v>31</v>
      </c>
    </row>
    <row r="116" spans="1:5" ht="63.75">
      <c r="A116" s="5">
        <f t="shared" si="1"/>
        <v>98</v>
      </c>
      <c r="B116" s="5" t="s">
        <v>26</v>
      </c>
      <c r="C116" s="37" t="s">
        <v>144</v>
      </c>
      <c r="D116" s="38" t="s">
        <v>145</v>
      </c>
      <c r="E116" s="28">
        <f>E117</f>
        <v>407</v>
      </c>
    </row>
    <row r="117" spans="1:5" ht="63.75">
      <c r="A117" s="5">
        <f t="shared" si="1"/>
        <v>99</v>
      </c>
      <c r="B117" s="5">
        <v>188</v>
      </c>
      <c r="C117" s="37" t="s">
        <v>144</v>
      </c>
      <c r="D117" s="38" t="s">
        <v>145</v>
      </c>
      <c r="E117" s="28">
        <v>407</v>
      </c>
    </row>
    <row r="118" spans="1:5" ht="38.25">
      <c r="A118" s="5">
        <f t="shared" si="1"/>
        <v>100</v>
      </c>
      <c r="B118" s="5" t="s">
        <v>26</v>
      </c>
      <c r="C118" s="37" t="s">
        <v>146</v>
      </c>
      <c r="D118" s="38" t="s">
        <v>149</v>
      </c>
      <c r="E118" s="28">
        <f>E119</f>
        <v>15</v>
      </c>
    </row>
    <row r="119" spans="1:5" ht="51">
      <c r="A119" s="5">
        <f t="shared" si="1"/>
        <v>101</v>
      </c>
      <c r="B119" s="5">
        <v>906</v>
      </c>
      <c r="C119" s="37" t="s">
        <v>148</v>
      </c>
      <c r="D119" s="38" t="s">
        <v>147</v>
      </c>
      <c r="E119" s="28">
        <v>15</v>
      </c>
    </row>
    <row r="120" spans="1:5" ht="25.5">
      <c r="A120" s="5">
        <f t="shared" si="1"/>
        <v>102</v>
      </c>
      <c r="B120" s="5" t="s">
        <v>26</v>
      </c>
      <c r="C120" s="11" t="s">
        <v>105</v>
      </c>
      <c r="D120" s="9" t="s">
        <v>22</v>
      </c>
      <c r="E120" s="28">
        <f>SUM(E121:E130)</f>
        <v>633</v>
      </c>
    </row>
    <row r="121" spans="1:5" ht="38.25">
      <c r="A121" s="5">
        <f t="shared" si="1"/>
        <v>103</v>
      </c>
      <c r="B121" s="12" t="s">
        <v>195</v>
      </c>
      <c r="C121" s="11" t="s">
        <v>106</v>
      </c>
      <c r="D121" s="9" t="s">
        <v>23</v>
      </c>
      <c r="E121" s="28">
        <v>1</v>
      </c>
    </row>
    <row r="122" spans="1:5" ht="38.25">
      <c r="A122" s="5">
        <f t="shared" si="1"/>
        <v>104</v>
      </c>
      <c r="B122" s="12" t="s">
        <v>61</v>
      </c>
      <c r="C122" s="11" t="s">
        <v>106</v>
      </c>
      <c r="D122" s="9" t="s">
        <v>23</v>
      </c>
      <c r="E122" s="28">
        <v>16</v>
      </c>
    </row>
    <row r="123" spans="1:5" ht="38.25">
      <c r="A123" s="5">
        <f t="shared" si="1"/>
        <v>105</v>
      </c>
      <c r="B123" s="12" t="s">
        <v>103</v>
      </c>
      <c r="C123" s="11" t="s">
        <v>106</v>
      </c>
      <c r="D123" s="9" t="s">
        <v>23</v>
      </c>
      <c r="E123" s="28">
        <v>9</v>
      </c>
    </row>
    <row r="124" spans="1:5" ht="38.25">
      <c r="A124" s="5">
        <f t="shared" si="1"/>
        <v>106</v>
      </c>
      <c r="B124" s="12">
        <v>120</v>
      </c>
      <c r="C124" s="11" t="s">
        <v>106</v>
      </c>
      <c r="D124" s="9" t="s">
        <v>23</v>
      </c>
      <c r="E124" s="28">
        <v>12</v>
      </c>
    </row>
    <row r="125" spans="1:5" ht="38.25">
      <c r="A125" s="5">
        <f t="shared" si="1"/>
        <v>107</v>
      </c>
      <c r="B125" s="12">
        <v>177</v>
      </c>
      <c r="C125" s="11" t="s">
        <v>106</v>
      </c>
      <c r="D125" s="9" t="s">
        <v>23</v>
      </c>
      <c r="E125" s="28">
        <v>16</v>
      </c>
    </row>
    <row r="126" spans="1:5" ht="38.25">
      <c r="A126" s="5">
        <f t="shared" si="1"/>
        <v>108</v>
      </c>
      <c r="B126" s="12">
        <v>188</v>
      </c>
      <c r="C126" s="11" t="s">
        <v>106</v>
      </c>
      <c r="D126" s="9" t="s">
        <v>23</v>
      </c>
      <c r="E126" s="28">
        <v>423</v>
      </c>
    </row>
    <row r="127" spans="1:5" ht="38.25">
      <c r="A127" s="5">
        <f t="shared" si="1"/>
        <v>109</v>
      </c>
      <c r="B127" s="12">
        <v>192</v>
      </c>
      <c r="C127" s="11" t="s">
        <v>106</v>
      </c>
      <c r="D127" s="9" t="s">
        <v>23</v>
      </c>
      <c r="E127" s="28">
        <v>10</v>
      </c>
    </row>
    <row r="128" spans="1:5" ht="38.25">
      <c r="A128" s="5">
        <f t="shared" si="1"/>
        <v>110</v>
      </c>
      <c r="B128" s="5">
        <v>321</v>
      </c>
      <c r="C128" s="11" t="s">
        <v>106</v>
      </c>
      <c r="D128" s="9" t="s">
        <v>23</v>
      </c>
      <c r="E128" s="28">
        <v>2</v>
      </c>
    </row>
    <row r="129" spans="1:5" ht="38.25">
      <c r="A129" s="5">
        <f t="shared" si="1"/>
        <v>111</v>
      </c>
      <c r="B129" s="5">
        <v>415</v>
      </c>
      <c r="C129" s="11" t="s">
        <v>106</v>
      </c>
      <c r="D129" s="9" t="s">
        <v>23</v>
      </c>
      <c r="E129" s="28">
        <v>4</v>
      </c>
    </row>
    <row r="130" spans="1:5" ht="38.25">
      <c r="A130" s="5">
        <f t="shared" si="1"/>
        <v>112</v>
      </c>
      <c r="B130" s="5">
        <v>906</v>
      </c>
      <c r="C130" s="11" t="s">
        <v>106</v>
      </c>
      <c r="D130" s="9" t="s">
        <v>23</v>
      </c>
      <c r="E130" s="28">
        <v>140</v>
      </c>
    </row>
    <row r="131" spans="1:5" ht="12.75">
      <c r="A131" s="5">
        <f t="shared" si="1"/>
        <v>113</v>
      </c>
      <c r="B131" s="65" t="s">
        <v>26</v>
      </c>
      <c r="C131" s="66" t="s">
        <v>242</v>
      </c>
      <c r="D131" s="67" t="s">
        <v>243</v>
      </c>
      <c r="E131" s="28">
        <f>E132</f>
        <v>5</v>
      </c>
    </row>
    <row r="132" spans="1:5" ht="12.75">
      <c r="A132" s="5">
        <f t="shared" si="1"/>
        <v>114</v>
      </c>
      <c r="B132" s="68" t="s">
        <v>26</v>
      </c>
      <c r="C132" s="69" t="s">
        <v>244</v>
      </c>
      <c r="D132" s="70" t="s">
        <v>245</v>
      </c>
      <c r="E132" s="28">
        <f>E133</f>
        <v>5</v>
      </c>
    </row>
    <row r="133" spans="1:5" ht="12.75">
      <c r="A133" s="5">
        <f t="shared" si="1"/>
        <v>115</v>
      </c>
      <c r="B133" s="68" t="s">
        <v>26</v>
      </c>
      <c r="C133" s="69" t="s">
        <v>246</v>
      </c>
      <c r="D133" s="70" t="s">
        <v>247</v>
      </c>
      <c r="E133" s="28">
        <f>E134</f>
        <v>5</v>
      </c>
    </row>
    <row r="134" spans="1:5" ht="12.75">
      <c r="A134" s="5">
        <f t="shared" si="1"/>
        <v>116</v>
      </c>
      <c r="B134" s="68">
        <v>948</v>
      </c>
      <c r="C134" s="69" t="s">
        <v>246</v>
      </c>
      <c r="D134" s="70" t="s">
        <v>247</v>
      </c>
      <c r="E134" s="28">
        <v>5</v>
      </c>
    </row>
    <row r="135" spans="1:5" ht="12.75">
      <c r="A135" s="5">
        <f t="shared" si="1"/>
        <v>117</v>
      </c>
      <c r="B135" s="5" t="s">
        <v>26</v>
      </c>
      <c r="C135" s="8" t="s">
        <v>13</v>
      </c>
      <c r="D135" s="7" t="s">
        <v>14</v>
      </c>
      <c r="E135" s="25">
        <f>E136+E141+E144</f>
        <v>408229.8</v>
      </c>
    </row>
    <row r="136" spans="1:5" ht="25.5">
      <c r="A136" s="5">
        <f t="shared" si="1"/>
        <v>118</v>
      </c>
      <c r="B136" s="5" t="s">
        <v>26</v>
      </c>
      <c r="C136" s="8" t="s">
        <v>15</v>
      </c>
      <c r="D136" s="7" t="s">
        <v>94</v>
      </c>
      <c r="E136" s="24">
        <f>E137+E138+E139+E140</f>
        <v>408259.8</v>
      </c>
    </row>
    <row r="137" spans="1:5" ht="25.5">
      <c r="A137" s="5">
        <f t="shared" si="1"/>
        <v>119</v>
      </c>
      <c r="B137" s="5">
        <v>991</v>
      </c>
      <c r="C137" s="11" t="s">
        <v>16</v>
      </c>
      <c r="D137" s="9" t="s">
        <v>95</v>
      </c>
      <c r="E137" s="28">
        <v>5435.9</v>
      </c>
    </row>
    <row r="138" spans="1:5" ht="25.5">
      <c r="A138" s="5">
        <f t="shared" si="1"/>
        <v>120</v>
      </c>
      <c r="B138" s="5">
        <v>991</v>
      </c>
      <c r="C138" s="11" t="s">
        <v>17</v>
      </c>
      <c r="D138" s="9" t="s">
        <v>218</v>
      </c>
      <c r="E138" s="28">
        <v>32337.7</v>
      </c>
    </row>
    <row r="139" spans="1:5" ht="30" customHeight="1">
      <c r="A139" s="5">
        <f t="shared" si="1"/>
        <v>121</v>
      </c>
      <c r="B139" s="5">
        <v>991</v>
      </c>
      <c r="C139" s="11" t="s">
        <v>18</v>
      </c>
      <c r="D139" s="9" t="s">
        <v>219</v>
      </c>
      <c r="E139" s="28">
        <v>370480.3</v>
      </c>
    </row>
    <row r="140" spans="1:5" ht="12.75">
      <c r="A140" s="5">
        <f t="shared" si="1"/>
        <v>122</v>
      </c>
      <c r="B140" s="5">
        <v>991</v>
      </c>
      <c r="C140" s="11" t="s">
        <v>197</v>
      </c>
      <c r="D140" s="9" t="s">
        <v>196</v>
      </c>
      <c r="E140" s="28">
        <v>5.9</v>
      </c>
    </row>
    <row r="141" spans="1:5" ht="12.75">
      <c r="A141" s="5">
        <f t="shared" si="1"/>
        <v>123</v>
      </c>
      <c r="B141" s="5" t="s">
        <v>26</v>
      </c>
      <c r="C141" s="35" t="s">
        <v>220</v>
      </c>
      <c r="D141" s="31" t="s">
        <v>128</v>
      </c>
      <c r="E141" s="24">
        <f>E142</f>
        <v>1600</v>
      </c>
    </row>
    <row r="142" spans="1:5" ht="25.5">
      <c r="A142" s="5">
        <f t="shared" si="1"/>
        <v>124</v>
      </c>
      <c r="B142" s="5" t="s">
        <v>26</v>
      </c>
      <c r="C142" s="36" t="s">
        <v>129</v>
      </c>
      <c r="D142" s="32" t="s">
        <v>130</v>
      </c>
      <c r="E142" s="28">
        <f>E143</f>
        <v>1600</v>
      </c>
    </row>
    <row r="143" spans="1:5" ht="25.5">
      <c r="A143" s="5">
        <f t="shared" si="1"/>
        <v>125</v>
      </c>
      <c r="B143" s="5">
        <v>975</v>
      </c>
      <c r="C143" s="36" t="s">
        <v>143</v>
      </c>
      <c r="D143" s="32" t="s">
        <v>130</v>
      </c>
      <c r="E143" s="28">
        <v>1600</v>
      </c>
    </row>
    <row r="144" spans="1:5" ht="38.25">
      <c r="A144" s="5">
        <f t="shared" si="1"/>
        <v>126</v>
      </c>
      <c r="B144" s="5" t="s">
        <v>26</v>
      </c>
      <c r="C144" s="73" t="s">
        <v>227</v>
      </c>
      <c r="D144" s="31" t="s">
        <v>228</v>
      </c>
      <c r="E144" s="24">
        <f>E145</f>
        <v>-1630</v>
      </c>
    </row>
    <row r="145" spans="1:5" ht="38.25">
      <c r="A145" s="5">
        <f t="shared" si="1"/>
        <v>127</v>
      </c>
      <c r="B145" s="5" t="s">
        <v>26</v>
      </c>
      <c r="C145" s="74" t="s">
        <v>229</v>
      </c>
      <c r="D145" s="32" t="s">
        <v>230</v>
      </c>
      <c r="E145" s="28">
        <f>E146</f>
        <v>-1630</v>
      </c>
    </row>
    <row r="146" spans="1:5" ht="38.25">
      <c r="A146" s="5">
        <f t="shared" si="1"/>
        <v>128</v>
      </c>
      <c r="B146" s="5">
        <v>991</v>
      </c>
      <c r="C146" s="74" t="s">
        <v>229</v>
      </c>
      <c r="D146" s="32" t="s">
        <v>230</v>
      </c>
      <c r="E146" s="28">
        <f>-1625-5</f>
        <v>-1630</v>
      </c>
    </row>
    <row r="147" spans="1:5" ht="12.75">
      <c r="A147" s="5">
        <f t="shared" si="1"/>
        <v>129</v>
      </c>
      <c r="B147" s="5" t="s">
        <v>26</v>
      </c>
      <c r="C147" s="11"/>
      <c r="D147" s="46" t="s">
        <v>19</v>
      </c>
      <c r="E147" s="24">
        <f>E135+E19</f>
        <v>739305.6</v>
      </c>
    </row>
    <row r="150" ht="12.75">
      <c r="E150" s="63"/>
    </row>
  </sheetData>
  <sheetProtection/>
  <mergeCells count="5">
    <mergeCell ref="A15:E15"/>
    <mergeCell ref="B16:C16"/>
    <mergeCell ref="A16:A17"/>
    <mergeCell ref="D16:D17"/>
    <mergeCell ref="E16:E17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адм.г.Дивногорска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Сотрудник</dc:creator>
  <cp:keywords/>
  <dc:description/>
  <cp:lastModifiedBy>Olga</cp:lastModifiedBy>
  <cp:lastPrinted>2016-02-19T05:03:37Z</cp:lastPrinted>
  <dcterms:created xsi:type="dcterms:W3CDTF">2011-10-25T01:53:01Z</dcterms:created>
  <dcterms:modified xsi:type="dcterms:W3CDTF">2016-02-25T07:48:38Z</dcterms:modified>
  <cp:category/>
  <cp:version/>
  <cp:contentType/>
  <cp:contentStatus/>
</cp:coreProperties>
</file>