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720" windowHeight="11070"/>
  </bookViews>
  <sheets>
    <sheet name="культура" sheetId="2" r:id="rId1"/>
  </sheets>
  <calcPr calcId="152511" refMode="R1C1"/>
</workbook>
</file>

<file path=xl/calcChain.xml><?xml version="1.0" encoding="utf-8"?>
<calcChain xmlns="http://schemas.openxmlformats.org/spreadsheetml/2006/main">
  <c r="I32" i="2" l="1"/>
  <c r="I31" i="2"/>
  <c r="I30" i="2"/>
  <c r="I29" i="2"/>
  <c r="I27" i="2"/>
  <c r="I23" i="2"/>
  <c r="I22" i="2"/>
  <c r="I20" i="2"/>
  <c r="I21" i="2"/>
  <c r="I19" i="2"/>
  <c r="I18" i="2"/>
  <c r="I16" i="2"/>
  <c r="I14" i="2"/>
  <c r="I13" i="2"/>
  <c r="I12" i="2"/>
  <c r="I10" i="2"/>
  <c r="I11" i="2"/>
  <c r="I15" i="2"/>
  <c r="I17" i="2"/>
  <c r="I24" i="2"/>
  <c r="I25" i="2"/>
  <c r="I26" i="2"/>
  <c r="I28" i="2"/>
  <c r="I33" i="2"/>
  <c r="I34" i="2"/>
  <c r="I9" i="2"/>
</calcChain>
</file>

<file path=xl/sharedStrings.xml><?xml version="1.0" encoding="utf-8"?>
<sst xmlns="http://schemas.openxmlformats.org/spreadsheetml/2006/main" count="75" uniqueCount="62">
  <si>
    <t>Информация о среднемесячной заработной плате руководителей, их заместителей и главных бухгалтеров муниципальных учреждений города Дивногорска за 2016 год</t>
  </si>
  <si>
    <t xml:space="preserve">ФИО </t>
  </si>
  <si>
    <t>Среднемесячная заработная плата          (ФОТ / 12 мес)</t>
  </si>
  <si>
    <t>КУЛЬТУРА</t>
  </si>
  <si>
    <t>Павленко Галина Владимировна</t>
  </si>
  <si>
    <t>Артамонова Надежда Яновна</t>
  </si>
  <si>
    <t>Вечеря Екатерина Владимировна</t>
  </si>
  <si>
    <t>Синицкая Анна Викторовна</t>
  </si>
  <si>
    <t>Чавдарь Татьяна Владимировна</t>
  </si>
  <si>
    <t>Лебедкина Людмила Михайловна</t>
  </si>
  <si>
    <t>Ильина Наталья Викторовна</t>
  </si>
  <si>
    <t>Шошина Елена Васильевна</t>
  </si>
  <si>
    <t>Учреждение</t>
  </si>
  <si>
    <t>Директор</t>
  </si>
  <si>
    <t>Начальник</t>
  </si>
  <si>
    <t>должность</t>
  </si>
  <si>
    <t>Горбачева Наталья Вениаминовна</t>
  </si>
  <si>
    <t>Чапыгина Снежана Игоревна</t>
  </si>
  <si>
    <t>Лебедева Елена Эдуардовна</t>
  </si>
  <si>
    <t>Качаева Снежана Александровна</t>
  </si>
  <si>
    <t>Кокарева Ольга Вячеславовна</t>
  </si>
  <si>
    <t>Бондарева Татьяна Николаевна</t>
  </si>
  <si>
    <t>Бондарева</t>
  </si>
  <si>
    <t>по 10.2016</t>
  </si>
  <si>
    <t>Новоселова Ольга Эдуардовна</t>
  </si>
  <si>
    <t>Аушева Ирина Викторовна</t>
  </si>
  <si>
    <t>Замятина Наталья Николаевна</t>
  </si>
  <si>
    <t>Лебедева Татьяна Михайловна</t>
  </si>
  <si>
    <t>Ханина Ирина Валентиновна</t>
  </si>
  <si>
    <t>Лебедева</t>
  </si>
  <si>
    <t>по 14.06.2016</t>
  </si>
  <si>
    <t>Ханина</t>
  </si>
  <si>
    <t>с 15.06.2016</t>
  </si>
  <si>
    <t>Лифанова Татьяна Николаевна</t>
  </si>
  <si>
    <t>Распопова Валентина Александровна</t>
  </si>
  <si>
    <t>Пешкова Юлия Александровна</t>
  </si>
  <si>
    <t>Пешкова</t>
  </si>
  <si>
    <t>с 05.2016</t>
  </si>
  <si>
    <t>Вяткина</t>
  </si>
  <si>
    <t>по 04.2016</t>
  </si>
  <si>
    <t>Вяткина Мария Сергеевна</t>
  </si>
  <si>
    <t>Большедворская Ирина Анатольевна</t>
  </si>
  <si>
    <t xml:space="preserve"> муниципальное бюджетное учреждение культуры Городской Дворец культуры «Энергетик»</t>
  </si>
  <si>
    <t>муниципальное бюджетное учреждение дополнительного образования «Дивногорская художественная школа им. Е.А.Шепелевича"</t>
  </si>
  <si>
    <t>муниципальное бюджетное учреждение дополнительного образования «Детская Школа Искусств города Дивногорска»</t>
  </si>
  <si>
    <t>муниципальное бюджетное учреждение культуры «Библиотека-музей В.П.Астафьева»</t>
  </si>
  <si>
    <t>муниципальное бюджетное учреждение культуры «Дивногорский городской музей»</t>
  </si>
  <si>
    <t>муниципальное бюджетное учреждение культуры «Дивногорский художественный музей»</t>
  </si>
  <si>
    <t>муниципальное бюджетное учреждение культуры «Поселковая централизованная клубная система"</t>
  </si>
  <si>
    <t>муниципальное бюджетное учреждение культуры «Централизованная библиотечная система г.Дивногорска"</t>
  </si>
  <si>
    <t>Отдел культуры администрации города Дивногорска</t>
  </si>
  <si>
    <t>Макарова Наталья Владимировна</t>
  </si>
  <si>
    <t>Заместитель директора по учебной работе</t>
  </si>
  <si>
    <t>Заместитель директора по внеклассной работе</t>
  </si>
  <si>
    <t xml:space="preserve">Заместитель директора по административно-хозяйственной части </t>
  </si>
  <si>
    <t>Заместитель директора</t>
  </si>
  <si>
    <t>Заместитель директора по культурно-массовой работе</t>
  </si>
  <si>
    <t>Заместитель директора по творческой  работе</t>
  </si>
  <si>
    <t>Заместитель директора по связям с общественностью</t>
  </si>
  <si>
    <t xml:space="preserve">Заместитель директора по хозяйственной части </t>
  </si>
  <si>
    <t>Заместитель директора по управлению персоналом</t>
  </si>
  <si>
    <t>Заместитель директора по работе с детьми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</si>
</sst>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3" fillId="0" borderId="0" xfId="0" applyFont="1" applyBorder="1"/>
    <xf numFmtId="0" fontId="2" fillId="0" borderId="5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3" fillId="0" borderId="5" xfId="0" applyFont="1" applyBorder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7" xfId="0" applyBorder="1"/>
    <xf numFmtId="0" fontId="0" fillId="0" borderId="4" xfId="0" applyFill="1" applyBorder="1"/>
    <xf numFmtId="0" fontId="0" fillId="0" borderId="18" xfId="0" applyBorder="1"/>
    <xf numFmtId="0" fontId="0" fillId="0" borderId="5" xfId="0" applyFill="1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/>
    <xf numFmtId="0" fontId="0" fillId="2" borderId="15" xfId="0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0" fillId="2" borderId="16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2" borderId="1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/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5" xfId="0" applyBorder="1" applyAlignment="1"/>
    <xf numFmtId="0" fontId="0" fillId="0" borderId="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abSelected="1" topLeftCell="A22" workbookViewId="0">
      <selection activeCell="D32" sqref="D32"/>
    </sheetView>
  </sheetViews>
  <sheetFormatPr defaultRowHeight="15" x14ac:dyDescent="0.25"/>
  <cols>
    <col min="1" max="1" width="28.42578125" customWidth="1"/>
    <col min="2" max="2" width="2" customWidth="1"/>
    <col min="3" max="3" width="5.140625" hidden="1" customWidth="1"/>
    <col min="4" max="4" width="26.7109375" customWidth="1"/>
    <col min="7" max="7" width="15" customWidth="1"/>
    <col min="8" max="8" width="10.28515625" hidden="1" customWidth="1"/>
    <col min="10" max="10" width="4" hidden="1" customWidth="1"/>
    <col min="11" max="11" width="9.140625" hidden="1" customWidth="1"/>
    <col min="12" max="12" width="0.28515625" customWidth="1"/>
    <col min="16" max="16" width="13.140625" customWidth="1"/>
  </cols>
  <sheetData>
    <row r="2" spans="1:12" ht="56.25" customHeight="1" x14ac:dyDescent="0.3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 ht="15.75" thickBot="1" x14ac:dyDescent="0.3"/>
    <row r="4" spans="1:12" x14ac:dyDescent="0.25">
      <c r="A4" s="36" t="s">
        <v>12</v>
      </c>
      <c r="B4" s="37"/>
      <c r="C4" s="48"/>
      <c r="D4" s="13"/>
      <c r="E4" s="36" t="s">
        <v>1</v>
      </c>
      <c r="F4" s="37"/>
      <c r="G4" s="38"/>
      <c r="H4" s="42" t="s">
        <v>2</v>
      </c>
      <c r="I4" s="43"/>
      <c r="J4" s="43"/>
      <c r="K4" s="43"/>
      <c r="L4" s="44"/>
    </row>
    <row r="5" spans="1:12" ht="57" customHeight="1" thickBot="1" x14ac:dyDescent="0.3">
      <c r="A5" s="49"/>
      <c r="B5" s="50"/>
      <c r="C5" s="51"/>
      <c r="D5" s="14" t="s">
        <v>15</v>
      </c>
      <c r="E5" s="39"/>
      <c r="F5" s="40"/>
      <c r="G5" s="41"/>
      <c r="H5" s="45"/>
      <c r="I5" s="46"/>
      <c r="J5" s="46"/>
      <c r="K5" s="46"/>
      <c r="L5" s="47"/>
    </row>
    <row r="6" spans="1:12" x14ac:dyDescent="0.25">
      <c r="A6" s="2"/>
      <c r="B6" s="3"/>
      <c r="C6" s="4"/>
      <c r="D6" s="4"/>
      <c r="E6" s="2"/>
      <c r="F6" s="3"/>
      <c r="G6" s="4"/>
      <c r="H6" s="2"/>
      <c r="I6" s="4"/>
    </row>
    <row r="7" spans="1:12" ht="15.75" x14ac:dyDescent="0.25">
      <c r="A7" s="7" t="s">
        <v>3</v>
      </c>
      <c r="B7" s="8"/>
      <c r="C7" s="12"/>
      <c r="D7" s="9"/>
      <c r="E7" s="5"/>
      <c r="F7" s="1"/>
      <c r="G7" s="6"/>
      <c r="H7" s="5"/>
      <c r="I7" s="6"/>
    </row>
    <row r="8" spans="1:12" x14ac:dyDescent="0.25">
      <c r="A8" s="5"/>
      <c r="B8" s="1"/>
      <c r="C8" s="6"/>
      <c r="D8" s="6"/>
      <c r="E8" s="5"/>
      <c r="F8" s="1"/>
      <c r="G8" s="6"/>
      <c r="H8" s="5"/>
      <c r="I8" s="6"/>
    </row>
    <row r="9" spans="1:12" x14ac:dyDescent="0.25">
      <c r="A9" s="57" t="s">
        <v>43</v>
      </c>
      <c r="B9" s="10"/>
      <c r="C9" s="27"/>
      <c r="D9" s="27" t="s">
        <v>13</v>
      </c>
      <c r="E9" s="5" t="s">
        <v>51</v>
      </c>
      <c r="F9" s="1"/>
      <c r="G9" s="6"/>
      <c r="H9" s="5">
        <v>281921.11</v>
      </c>
      <c r="I9" s="6">
        <f t="shared" ref="I9:I34" si="0">H9/12</f>
        <v>23493.425833333331</v>
      </c>
    </row>
    <row r="10" spans="1:12" ht="73.5" customHeight="1" thickBot="1" x14ac:dyDescent="0.3">
      <c r="A10" s="59"/>
      <c r="B10" s="19"/>
      <c r="C10" s="20"/>
      <c r="D10" s="20" t="s">
        <v>52</v>
      </c>
      <c r="E10" s="15" t="s">
        <v>16</v>
      </c>
      <c r="F10" s="16"/>
      <c r="G10" s="17"/>
      <c r="H10" s="15">
        <v>274453.48</v>
      </c>
      <c r="I10" s="17">
        <f t="shared" si="0"/>
        <v>22871.123333333333</v>
      </c>
    </row>
    <row r="11" spans="1:12" ht="33" customHeight="1" x14ac:dyDescent="0.25">
      <c r="A11" s="58" t="s">
        <v>44</v>
      </c>
      <c r="B11" s="10"/>
      <c r="C11" s="27"/>
      <c r="D11" s="27" t="s">
        <v>13</v>
      </c>
      <c r="E11" s="5" t="s">
        <v>4</v>
      </c>
      <c r="F11" s="1"/>
      <c r="G11" s="6"/>
      <c r="H11" s="5">
        <v>401653.39</v>
      </c>
      <c r="I11" s="25">
        <f t="shared" si="0"/>
        <v>33471.115833333337</v>
      </c>
    </row>
    <row r="12" spans="1:12" ht="30" x14ac:dyDescent="0.25">
      <c r="A12" s="57"/>
      <c r="B12" s="10"/>
      <c r="C12" s="10"/>
      <c r="D12" s="27" t="s">
        <v>52</v>
      </c>
      <c r="E12" s="11" t="s">
        <v>17</v>
      </c>
      <c r="F12" s="1"/>
      <c r="G12" s="25"/>
      <c r="H12" s="24">
        <v>389548.87</v>
      </c>
      <c r="I12" s="25">
        <f t="shared" si="0"/>
        <v>32462.405833333334</v>
      </c>
    </row>
    <row r="13" spans="1:12" ht="30" x14ac:dyDescent="0.25">
      <c r="A13" s="57"/>
      <c r="B13" s="10"/>
      <c r="C13" s="10"/>
      <c r="D13" s="27" t="s">
        <v>53</v>
      </c>
      <c r="E13" s="11" t="s">
        <v>18</v>
      </c>
      <c r="F13" s="1"/>
      <c r="G13" s="25"/>
      <c r="H13" s="24">
        <v>367478.34</v>
      </c>
      <c r="I13" s="25">
        <f t="shared" si="0"/>
        <v>30623.195000000003</v>
      </c>
    </row>
    <row r="14" spans="1:12" ht="30.75" thickBot="1" x14ac:dyDescent="0.3">
      <c r="A14" s="59"/>
      <c r="B14" s="19"/>
      <c r="C14" s="19"/>
      <c r="D14" s="20" t="s">
        <v>59</v>
      </c>
      <c r="E14" s="16" t="s">
        <v>19</v>
      </c>
      <c r="F14" s="16"/>
      <c r="G14" s="17"/>
      <c r="H14" s="15">
        <v>225293.99</v>
      </c>
      <c r="I14" s="17">
        <f t="shared" si="0"/>
        <v>18774.499166666665</v>
      </c>
    </row>
    <row r="15" spans="1:12" x14ac:dyDescent="0.25">
      <c r="A15" s="60" t="s">
        <v>45</v>
      </c>
      <c r="B15" s="10"/>
      <c r="C15" s="10"/>
      <c r="D15" s="27" t="s">
        <v>13</v>
      </c>
      <c r="E15" s="1" t="s">
        <v>5</v>
      </c>
      <c r="F15" s="1"/>
      <c r="G15" s="28"/>
      <c r="H15" s="1">
        <v>385489.91999999998</v>
      </c>
      <c r="I15" s="28">
        <f t="shared" si="0"/>
        <v>32124.16</v>
      </c>
    </row>
    <row r="16" spans="1:12" ht="44.25" customHeight="1" thickBot="1" x14ac:dyDescent="0.3">
      <c r="A16" s="61"/>
      <c r="B16" s="19"/>
      <c r="C16" s="20"/>
      <c r="D16" s="20" t="s">
        <v>55</v>
      </c>
      <c r="E16" s="15" t="s">
        <v>20</v>
      </c>
      <c r="F16" s="16"/>
      <c r="G16" s="17"/>
      <c r="H16" s="15">
        <v>13431.03</v>
      </c>
      <c r="I16" s="17">
        <f>H16/3</f>
        <v>4477.01</v>
      </c>
    </row>
    <row r="17" spans="1:16" x14ac:dyDescent="0.25">
      <c r="A17" s="58" t="s">
        <v>42</v>
      </c>
      <c r="B17" s="10"/>
      <c r="C17" s="27"/>
      <c r="D17" s="27" t="s">
        <v>13</v>
      </c>
      <c r="E17" s="5" t="s">
        <v>6</v>
      </c>
      <c r="F17" s="1"/>
      <c r="G17" s="6"/>
      <c r="H17" s="5">
        <v>438377.95</v>
      </c>
      <c r="I17" s="25">
        <f t="shared" si="0"/>
        <v>36531.495833333334</v>
      </c>
    </row>
    <row r="18" spans="1:16" ht="45" x14ac:dyDescent="0.25">
      <c r="A18" s="57"/>
      <c r="B18" s="10"/>
      <c r="C18" s="10"/>
      <c r="D18" s="27" t="s">
        <v>56</v>
      </c>
      <c r="E18" s="54" t="s">
        <v>21</v>
      </c>
      <c r="F18" s="55"/>
      <c r="G18" s="56"/>
      <c r="H18" s="24">
        <v>296483.05</v>
      </c>
      <c r="I18" s="25">
        <f>H18/10</f>
        <v>29648.305</v>
      </c>
      <c r="N18" t="s">
        <v>22</v>
      </c>
      <c r="P18" t="s">
        <v>23</v>
      </c>
    </row>
    <row r="19" spans="1:16" ht="45" x14ac:dyDescent="0.25">
      <c r="A19" s="57"/>
      <c r="B19" s="10"/>
      <c r="C19" s="10"/>
      <c r="D19" s="27" t="s">
        <v>56</v>
      </c>
      <c r="E19" s="1" t="s">
        <v>24</v>
      </c>
      <c r="F19" s="1"/>
      <c r="G19" s="25"/>
      <c r="H19" s="24">
        <v>331991.40999999997</v>
      </c>
      <c r="I19" s="25">
        <f>H19/12</f>
        <v>27665.950833333332</v>
      </c>
    </row>
    <row r="20" spans="1:16" ht="30" x14ac:dyDescent="0.25">
      <c r="A20" s="26"/>
      <c r="B20" s="10"/>
      <c r="C20" s="10"/>
      <c r="D20" s="27" t="s">
        <v>57</v>
      </c>
      <c r="E20" s="1" t="s">
        <v>25</v>
      </c>
      <c r="F20" s="1"/>
      <c r="G20" s="25"/>
      <c r="H20" s="24">
        <v>404990.28</v>
      </c>
      <c r="I20" s="25">
        <f t="shared" ref="I20:I21" si="1">H20/12</f>
        <v>33749.19</v>
      </c>
    </row>
    <row r="21" spans="1:16" ht="30" x14ac:dyDescent="0.25">
      <c r="A21" s="26"/>
      <c r="B21" s="10"/>
      <c r="C21" s="10"/>
      <c r="D21" s="27" t="s">
        <v>58</v>
      </c>
      <c r="E21" s="1" t="s">
        <v>26</v>
      </c>
      <c r="F21" s="1"/>
      <c r="G21" s="25"/>
      <c r="H21" s="24">
        <v>232036.53</v>
      </c>
      <c r="I21" s="25">
        <f t="shared" si="1"/>
        <v>19336.377499999999</v>
      </c>
    </row>
    <row r="22" spans="1:16" ht="45.75" thickBot="1" x14ac:dyDescent="0.3">
      <c r="A22" s="26"/>
      <c r="B22" s="10"/>
      <c r="C22" s="10"/>
      <c r="D22" s="20" t="s">
        <v>54</v>
      </c>
      <c r="E22" s="1" t="s">
        <v>27</v>
      </c>
      <c r="F22" s="1"/>
      <c r="G22" s="25"/>
      <c r="H22" s="24">
        <v>212602.16</v>
      </c>
      <c r="I22" s="25">
        <f>H22/5.5</f>
        <v>38654.938181818179</v>
      </c>
      <c r="N22" t="s">
        <v>29</v>
      </c>
      <c r="P22" t="s">
        <v>30</v>
      </c>
    </row>
    <row r="23" spans="1:16" ht="45.75" thickBot="1" x14ac:dyDescent="0.3">
      <c r="A23" s="18"/>
      <c r="B23" s="19"/>
      <c r="C23" s="19"/>
      <c r="D23" s="20" t="s">
        <v>54</v>
      </c>
      <c r="E23" s="16" t="s">
        <v>28</v>
      </c>
      <c r="F23" s="16"/>
      <c r="G23" s="17"/>
      <c r="H23" s="15">
        <v>196280.44</v>
      </c>
      <c r="I23" s="17">
        <f>H23/6.5</f>
        <v>30196.990769230768</v>
      </c>
      <c r="N23" t="s">
        <v>31</v>
      </c>
      <c r="P23" t="s">
        <v>32</v>
      </c>
    </row>
    <row r="24" spans="1:16" ht="60.75" customHeight="1" thickBot="1" x14ac:dyDescent="0.3">
      <c r="A24" s="33" t="s">
        <v>46</v>
      </c>
      <c r="B24" s="19"/>
      <c r="C24" s="20"/>
      <c r="D24" s="20" t="s">
        <v>13</v>
      </c>
      <c r="E24" s="23" t="s">
        <v>7</v>
      </c>
      <c r="F24" s="21"/>
      <c r="G24" s="22"/>
      <c r="H24" s="23">
        <v>329349.7</v>
      </c>
      <c r="I24" s="22">
        <f t="shared" si="0"/>
        <v>27445.808333333334</v>
      </c>
    </row>
    <row r="25" spans="1:16" ht="67.5" customHeight="1" thickBot="1" x14ac:dyDescent="0.3">
      <c r="A25" s="33" t="s">
        <v>47</v>
      </c>
      <c r="B25" s="34"/>
      <c r="C25" s="32"/>
      <c r="D25" s="32" t="s">
        <v>13</v>
      </c>
      <c r="E25" s="23" t="s">
        <v>8</v>
      </c>
      <c r="F25" s="21"/>
      <c r="G25" s="22"/>
      <c r="H25" s="23">
        <v>353598.52</v>
      </c>
      <c r="I25" s="22">
        <f t="shared" si="0"/>
        <v>29466.543333333335</v>
      </c>
    </row>
    <row r="26" spans="1:16" x14ac:dyDescent="0.25">
      <c r="A26" s="60" t="s">
        <v>48</v>
      </c>
      <c r="B26" s="10"/>
      <c r="C26" s="10"/>
      <c r="D26" s="35" t="s">
        <v>13</v>
      </c>
      <c r="E26" s="1" t="s">
        <v>9</v>
      </c>
      <c r="F26" s="1"/>
      <c r="G26" s="1"/>
      <c r="H26" s="30">
        <v>335827.87</v>
      </c>
      <c r="I26" s="28">
        <f t="shared" si="0"/>
        <v>27985.655833333334</v>
      </c>
    </row>
    <row r="27" spans="1:16" ht="69" customHeight="1" thickBot="1" x14ac:dyDescent="0.3">
      <c r="A27" s="61"/>
      <c r="B27" s="19"/>
      <c r="C27" s="20"/>
      <c r="D27" s="20" t="s">
        <v>54</v>
      </c>
      <c r="E27" s="15" t="s">
        <v>33</v>
      </c>
      <c r="F27" s="16"/>
      <c r="G27" s="17"/>
      <c r="H27" s="15">
        <v>331135.51</v>
      </c>
      <c r="I27" s="17">
        <f t="shared" ref="I27" si="2">H27/12</f>
        <v>27594.625833333335</v>
      </c>
    </row>
    <row r="28" spans="1:16" x14ac:dyDescent="0.25">
      <c r="A28" s="60" t="s">
        <v>49</v>
      </c>
      <c r="B28" s="10"/>
      <c r="C28" s="27"/>
      <c r="D28" s="27" t="s">
        <v>13</v>
      </c>
      <c r="E28" s="24" t="s">
        <v>10</v>
      </c>
      <c r="F28" s="1"/>
      <c r="G28" s="25"/>
      <c r="H28" s="24">
        <v>380848.33</v>
      </c>
      <c r="I28" s="25">
        <f t="shared" si="0"/>
        <v>31737.360833333336</v>
      </c>
    </row>
    <row r="29" spans="1:16" ht="45.75" thickBot="1" x14ac:dyDescent="0.3">
      <c r="A29" s="62"/>
      <c r="B29" s="10"/>
      <c r="C29" s="27"/>
      <c r="D29" s="20" t="s">
        <v>54</v>
      </c>
      <c r="E29" s="29" t="s">
        <v>34</v>
      </c>
      <c r="F29" s="1"/>
      <c r="G29" s="25"/>
      <c r="H29" s="29">
        <v>258683.14</v>
      </c>
      <c r="I29" s="31">
        <f t="shared" si="0"/>
        <v>21556.928333333333</v>
      </c>
    </row>
    <row r="30" spans="1:16" ht="30" x14ac:dyDescent="0.25">
      <c r="A30" s="62"/>
      <c r="B30" s="10"/>
      <c r="C30" s="10"/>
      <c r="D30" s="27" t="s">
        <v>60</v>
      </c>
      <c r="E30" s="1" t="s">
        <v>35</v>
      </c>
      <c r="F30" s="1"/>
      <c r="G30" s="25"/>
      <c r="H30" s="24">
        <v>149905.45000000001</v>
      </c>
      <c r="I30" s="25">
        <f>H30/8</f>
        <v>18738.181250000001</v>
      </c>
      <c r="N30" t="s">
        <v>36</v>
      </c>
      <c r="P30" t="s">
        <v>37</v>
      </c>
    </row>
    <row r="31" spans="1:16" ht="30" x14ac:dyDescent="0.25">
      <c r="A31" s="62"/>
      <c r="B31" s="10"/>
      <c r="C31" s="10"/>
      <c r="D31" s="27" t="s">
        <v>60</v>
      </c>
      <c r="E31" s="1" t="s">
        <v>40</v>
      </c>
      <c r="F31" s="1"/>
      <c r="G31" s="25"/>
      <c r="H31" s="24">
        <v>75999.16</v>
      </c>
      <c r="I31" s="25">
        <f>H31/4</f>
        <v>18999.79</v>
      </c>
      <c r="N31" t="s">
        <v>38</v>
      </c>
      <c r="P31" t="s">
        <v>39</v>
      </c>
    </row>
    <row r="32" spans="1:16" ht="30.75" thickBot="1" x14ac:dyDescent="0.3">
      <c r="A32" s="61"/>
      <c r="B32" s="19"/>
      <c r="C32" s="19"/>
      <c r="D32" s="20" t="s">
        <v>61</v>
      </c>
      <c r="E32" s="16" t="s">
        <v>41</v>
      </c>
      <c r="F32" s="16"/>
      <c r="G32" s="17"/>
      <c r="H32" s="15">
        <v>241310.89</v>
      </c>
      <c r="I32" s="17">
        <f>H32/12</f>
        <v>20109.240833333333</v>
      </c>
    </row>
    <row r="33" spans="1:9" ht="33.75" customHeight="1" x14ac:dyDescent="0.25">
      <c r="A33" s="26" t="s">
        <v>50</v>
      </c>
      <c r="B33" s="10"/>
      <c r="C33" s="27"/>
      <c r="D33" s="27" t="s">
        <v>14</v>
      </c>
      <c r="E33" s="5" t="s">
        <v>11</v>
      </c>
      <c r="F33" s="1"/>
      <c r="G33" s="6"/>
      <c r="H33" s="5">
        <v>481859.12</v>
      </c>
      <c r="I33" s="25">
        <f t="shared" si="0"/>
        <v>40154.926666666666</v>
      </c>
    </row>
    <row r="34" spans="1:9" ht="15.75" thickBot="1" x14ac:dyDescent="0.3">
      <c r="A34" s="15"/>
      <c r="B34" s="16"/>
      <c r="C34" s="17"/>
      <c r="D34" s="20"/>
      <c r="E34" s="15"/>
      <c r="F34" s="16"/>
      <c r="G34" s="17"/>
      <c r="H34" s="15"/>
      <c r="I34" s="17">
        <f t="shared" si="0"/>
        <v>0</v>
      </c>
    </row>
  </sheetData>
  <mergeCells count="11">
    <mergeCell ref="A26:A27"/>
    <mergeCell ref="A28:A32"/>
    <mergeCell ref="E4:G5"/>
    <mergeCell ref="H4:L5"/>
    <mergeCell ref="A4:C5"/>
    <mergeCell ref="A2:K2"/>
    <mergeCell ref="E18:G18"/>
    <mergeCell ref="A17:A19"/>
    <mergeCell ref="A9:A10"/>
    <mergeCell ref="A11:A14"/>
    <mergeCell ref="A15:A16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культура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2017-03-13T03:52:17Z</dcterms:modified>
</cp:coreProperties>
</file>