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<sst xmlns="http://schemas.openxmlformats.org/spreadsheetml/2006/main" count="108" uniqueCount="99">
  <si>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</si>
  <si>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</si>
  <si>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</si>
  <si>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</si>
  <si>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</si>
  <si>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</si>
  <si>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</si>
  <si>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</si>
  <si>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</si>
  <si>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</si>
  <si>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</si>
  <si>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</si>
  <si>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</si>
  <si>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</si>
  <si>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</si>
  <si>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</si>
  <si>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</si>
  <si>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</si>
  <si>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</si>
  <si>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</si>
  <si>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</si>
  <si>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</si>
  <si>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</si>
  <si>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</si>
  <si>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</si>
  <si>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</si>
  <si>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</si>
  <si>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</si>
  <si>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</si>
  <si>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</si>
  <si>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</si>
  <si>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</si>
  <si>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</si>
  <si>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</si>
  <si>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</si>
  <si>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</si>
  <si>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</si>
  <si>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</si>
  <si>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</si>
  <si>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</si>
  <si>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</si>
  <si>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</si>
  <si>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</si>
  <si>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</si>
  <si>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</si>
  <si>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</si>
  <si>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</si>
  <si>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</si>
  <si>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</si>
  <si>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</si>
  <si>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</si>
  <si>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</si>
  <si>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</si>
  <si>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</si>
  <si>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</si>
  <si>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</si>
  <si>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</si>
  <si>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</si>
  <si>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</si>
  <si>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</si>
  <si>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</si>
  <si>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</si>
  <si>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</si>
  <si>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</si>
  <si>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</si>
  <si>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</si>
  <si>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</si>
  <si>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</si>
  <si>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</si>
  <si>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</si>
  <si>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</si>
  <si>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</si>
  <si>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</si>
  <si>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</si>
  <si>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</si>
  <si>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</si>
  <si>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</si>
  <si>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</si>
  <si>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</si>
  <si>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</si>
  <si>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</si>
  <si>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</si>
  <si>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</si>
  <si>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4 человека</t>
  </si>
  <si>
    <t>Резервные фонды</t>
  </si>
  <si>
    <t>60 человек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</si>
  <si>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</si>
  <si>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</si>
  <si>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</si>
  <si>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</si>
  <si>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</si>
  <si>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>1634 человека</t>
  </si>
  <si>
    <t xml:space="preserve"> 64 человека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</si>
  <si>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</si>
  <si>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</si>
  <si>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</si>
  <si>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</si>
  <si>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 ходе исполнения местного бюджета  г.Дивногорска  на 1 августа 2019  года</t>
  </si>
  <si>
    <t>58 242,6 тыс. рублей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</si>
</sst>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1"/>
  <sheetViews>
    <sheetView tabSelected="1" zoomScalePageLayoutView="0" workbookViewId="0" topLeftCell="A67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97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115618</v>
      </c>
      <c r="C7" s="44">
        <v>72958.9</v>
      </c>
      <c r="D7" s="6">
        <f>C7/B7</f>
        <v>0.631034095037105</v>
      </c>
    </row>
    <row r="8" spans="1:4" ht="12.75">
      <c r="A8" s="5" t="s">
        <v>8</v>
      </c>
      <c r="B8" s="5">
        <v>137310</v>
      </c>
      <c r="C8" s="5">
        <v>82663.5</v>
      </c>
      <c r="D8" s="6">
        <f aca="true" t="shared" si="0" ref="D8:D21">C8/B8</f>
        <v>0.6020209744374044</v>
      </c>
    </row>
    <row r="9" spans="1:4" ht="25.5" customHeight="1">
      <c r="A9" s="20" t="s">
        <v>28</v>
      </c>
      <c r="B9" s="5">
        <v>1328.4</v>
      </c>
      <c r="C9" s="5">
        <v>826.3</v>
      </c>
      <c r="D9" s="6">
        <f t="shared" si="0"/>
        <v>0.6220264980427581</v>
      </c>
    </row>
    <row r="10" spans="1:4" ht="12.75">
      <c r="A10" s="4" t="s">
        <v>9</v>
      </c>
      <c r="B10" s="5">
        <v>7736</v>
      </c>
      <c r="C10" s="45">
        <v>6440.1</v>
      </c>
      <c r="D10" s="6">
        <f t="shared" si="0"/>
        <v>0.8324844881075492</v>
      </c>
    </row>
    <row r="11" spans="1:4" ht="12.75">
      <c r="A11" s="4" t="s">
        <v>10</v>
      </c>
      <c r="B11" s="5">
        <v>47948.5</v>
      </c>
      <c r="C11" s="44">
        <v>24643.5</v>
      </c>
      <c r="D11" s="6">
        <f t="shared" si="0"/>
        <v>0.5139576837648727</v>
      </c>
    </row>
    <row r="12" spans="1:4" ht="12.75">
      <c r="A12" s="4" t="s">
        <v>11</v>
      </c>
      <c r="B12" s="5">
        <v>5442</v>
      </c>
      <c r="C12" s="5">
        <v>2854.1</v>
      </c>
      <c r="D12" s="6">
        <f t="shared" si="0"/>
        <v>0.5244579198823962</v>
      </c>
    </row>
    <row r="13" spans="1:4" ht="27" customHeight="1">
      <c r="A13" s="24" t="s">
        <v>29</v>
      </c>
      <c r="B13" s="21">
        <v>78659.9</v>
      </c>
      <c r="C13" s="21">
        <v>54154.1</v>
      </c>
      <c r="D13" s="22">
        <f>C13/B13</f>
        <v>0.6884587953963837</v>
      </c>
    </row>
    <row r="14" spans="1:4" ht="12.75">
      <c r="A14" s="5" t="s">
        <v>12</v>
      </c>
      <c r="B14" s="5">
        <v>409</v>
      </c>
      <c r="C14" s="9">
        <v>217</v>
      </c>
      <c r="D14" s="6">
        <f t="shared" si="0"/>
        <v>0.530562347188264</v>
      </c>
    </row>
    <row r="15" spans="1:4" ht="25.5">
      <c r="A15" s="23" t="s">
        <v>30</v>
      </c>
      <c r="B15" s="21">
        <v>5697.6</v>
      </c>
      <c r="C15" s="21">
        <v>2590.7</v>
      </c>
      <c r="D15" s="22">
        <f>C15/B15</f>
        <v>0.45470022465599547</v>
      </c>
    </row>
    <row r="16" spans="1:4" ht="25.5" customHeight="1">
      <c r="A16" s="25" t="s">
        <v>31</v>
      </c>
      <c r="B16" s="21">
        <v>6513</v>
      </c>
      <c r="C16" s="21">
        <v>2081.5</v>
      </c>
      <c r="D16" s="22">
        <f t="shared" si="0"/>
        <v>0.3195915860586519</v>
      </c>
    </row>
    <row r="17" spans="1:8" ht="12.75">
      <c r="A17" s="4" t="s">
        <v>26</v>
      </c>
      <c r="B17" s="7">
        <v>42</v>
      </c>
      <c r="C17" s="7">
        <v>49.3</v>
      </c>
      <c r="D17" s="8">
        <f>C17/B17</f>
        <v>1.1738095238095236</v>
      </c>
      <c r="H17" s="1"/>
    </row>
    <row r="18" spans="1:4" ht="12.75">
      <c r="A18" s="4" t="s">
        <v>13</v>
      </c>
      <c r="B18" s="5">
        <v>1461.6</v>
      </c>
      <c r="C18" s="5">
        <v>615.3</v>
      </c>
      <c r="D18" s="6">
        <f t="shared" si="0"/>
        <v>0.4209770114942529</v>
      </c>
    </row>
    <row r="19" spans="1:4" ht="12.75">
      <c r="A19" s="4" t="s">
        <v>22</v>
      </c>
      <c r="B19" s="5">
        <v>426</v>
      </c>
      <c r="C19" s="5">
        <v>96.9</v>
      </c>
      <c r="D19" s="6">
        <v>0</v>
      </c>
    </row>
    <row r="20" spans="1:6" ht="12.75">
      <c r="A20" s="4" t="s">
        <v>14</v>
      </c>
      <c r="B20" s="5">
        <v>899125.5</v>
      </c>
      <c r="C20" s="44">
        <v>320032.2</v>
      </c>
      <c r="D20" s="6">
        <f t="shared" si="0"/>
        <v>0.35593718563203913</v>
      </c>
      <c r="F20" s="47"/>
    </row>
    <row r="21" spans="1:7" ht="12.75">
      <c r="A21" s="11" t="s">
        <v>15</v>
      </c>
      <c r="B21" s="12">
        <f>SUM(B7:B20)</f>
        <v>1307717.5</v>
      </c>
      <c r="C21" s="12">
        <f>SUM(C7:C20)</f>
        <v>570223.4</v>
      </c>
      <c r="D21" s="13">
        <f t="shared" si="0"/>
        <v>0.43604478796070256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82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46199.6</v>
      </c>
      <c r="C24" s="32">
        <f>SUM(C25+C26+C27+C29)+C31+C30</f>
        <v>24653.2</v>
      </c>
      <c r="D24" s="33">
        <f aca="true" t="shared" si="1" ref="D24:D69">C24/B24</f>
        <v>0.533623667737383</v>
      </c>
    </row>
    <row r="25" spans="1:4" ht="38.25">
      <c r="A25" s="27" t="s">
        <v>33</v>
      </c>
      <c r="B25" s="34">
        <v>1688</v>
      </c>
      <c r="C25" s="34">
        <v>901.6</v>
      </c>
      <c r="D25" s="35">
        <f t="shared" si="1"/>
        <v>0.5341232227488152</v>
      </c>
    </row>
    <row r="26" spans="1:4" ht="51">
      <c r="A26" s="27" t="s">
        <v>34</v>
      </c>
      <c r="B26" s="34">
        <v>3096.1</v>
      </c>
      <c r="C26" s="34">
        <v>2187.6</v>
      </c>
      <c r="D26" s="35">
        <f>C26/B26</f>
        <v>0.7065663253770873</v>
      </c>
    </row>
    <row r="27" spans="1:4" ht="51">
      <c r="A27" s="27" t="s">
        <v>35</v>
      </c>
      <c r="B27" s="34">
        <v>29993.8</v>
      </c>
      <c r="C27" s="34">
        <v>17225.5</v>
      </c>
      <c r="D27" s="35">
        <f t="shared" si="1"/>
        <v>0.5743020224179664</v>
      </c>
    </row>
    <row r="28" spans="1:4" ht="12.75">
      <c r="A28" s="27" t="s">
        <v>94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9893.5</v>
      </c>
      <c r="C29" s="34">
        <v>3889</v>
      </c>
      <c r="D29" s="35">
        <f t="shared" si="1"/>
        <v>0.39308636983878303</v>
      </c>
    </row>
    <row r="30" spans="1:4" ht="12.75">
      <c r="A30" s="27" t="s">
        <v>84</v>
      </c>
      <c r="B30" s="34">
        <v>766.4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752.6</v>
      </c>
      <c r="C31" s="34">
        <v>449.5</v>
      </c>
      <c r="D31" s="35">
        <f t="shared" si="1"/>
        <v>0.5972628222163168</v>
      </c>
    </row>
    <row r="32" spans="1:4" ht="12.75">
      <c r="A32" s="28" t="s">
        <v>27</v>
      </c>
      <c r="B32" s="36">
        <f>B33</f>
        <v>3041.5</v>
      </c>
      <c r="C32" s="36">
        <f>C33</f>
        <v>1486.6</v>
      </c>
      <c r="D32" s="33">
        <f t="shared" si="1"/>
        <v>0.4887719875061647</v>
      </c>
    </row>
    <row r="33" spans="1:4" ht="12.75">
      <c r="A33" s="27" t="s">
        <v>38</v>
      </c>
      <c r="B33" s="34">
        <v>3041.5</v>
      </c>
      <c r="C33" s="34">
        <v>1486.6</v>
      </c>
      <c r="D33" s="35">
        <f t="shared" si="1"/>
        <v>0.4887719875061647</v>
      </c>
    </row>
    <row r="34" spans="1:4" ht="25.5">
      <c r="A34" s="29" t="s">
        <v>39</v>
      </c>
      <c r="B34" s="36">
        <f>B35+B36</f>
        <v>5392.3</v>
      </c>
      <c r="C34" s="36">
        <f>C35+C36</f>
        <v>2002.1000000000001</v>
      </c>
      <c r="D34" s="33">
        <f t="shared" si="1"/>
        <v>0.371288689427517</v>
      </c>
    </row>
    <row r="35" spans="1:4" ht="38.25">
      <c r="A35" s="25" t="s">
        <v>40</v>
      </c>
      <c r="B35" s="34">
        <v>5147.6</v>
      </c>
      <c r="C35" s="34">
        <v>1867.7</v>
      </c>
      <c r="D35" s="35">
        <f t="shared" si="1"/>
        <v>0.36282927966430956</v>
      </c>
    </row>
    <row r="36" spans="1:4" ht="12.75">
      <c r="A36" s="38" t="s">
        <v>68</v>
      </c>
      <c r="B36" s="39">
        <v>244.7</v>
      </c>
      <c r="C36" s="39">
        <v>134.4</v>
      </c>
      <c r="D36" s="35">
        <f t="shared" si="1"/>
        <v>0.5492439722108705</v>
      </c>
    </row>
    <row r="37" spans="1:4" ht="12.75">
      <c r="A37" s="30" t="s">
        <v>41</v>
      </c>
      <c r="B37" s="37">
        <f>SUM(B38:B38)+B40+B39</f>
        <v>49102.7</v>
      </c>
      <c r="C37" s="37">
        <f>SUM(C38:C38)+C40+C39</f>
        <v>18479.9</v>
      </c>
      <c r="D37" s="33">
        <f t="shared" si="1"/>
        <v>0.37635201322941514</v>
      </c>
    </row>
    <row r="38" spans="1:4" ht="12.75">
      <c r="A38" s="27" t="s">
        <v>42</v>
      </c>
      <c r="B38" s="34">
        <v>10618.4</v>
      </c>
      <c r="C38" s="34">
        <v>6621.3</v>
      </c>
      <c r="D38" s="35">
        <f t="shared" si="1"/>
        <v>0.6235685225646048</v>
      </c>
    </row>
    <row r="39" spans="1:4" ht="12.75">
      <c r="A39" s="27" t="s">
        <v>43</v>
      </c>
      <c r="B39" s="34">
        <v>35793.6</v>
      </c>
      <c r="C39" s="34">
        <v>11636.7</v>
      </c>
      <c r="D39" s="35">
        <f t="shared" si="1"/>
        <v>0.32510560547136924</v>
      </c>
    </row>
    <row r="40" spans="1:4" ht="12.75">
      <c r="A40" s="31" t="s">
        <v>44</v>
      </c>
      <c r="B40" s="34">
        <v>2690.7</v>
      </c>
      <c r="C40" s="34">
        <v>221.9</v>
      </c>
      <c r="D40" s="35">
        <f t="shared" si="1"/>
        <v>0.08246924592113578</v>
      </c>
    </row>
    <row r="41" spans="1:4" ht="12.75">
      <c r="A41" s="28" t="s">
        <v>24</v>
      </c>
      <c r="B41" s="36">
        <f>B42+B43+B44+B45</f>
        <v>444507.3</v>
      </c>
      <c r="C41" s="36">
        <f>C42+C43+C44+C45</f>
        <v>40692.8</v>
      </c>
      <c r="D41" s="33">
        <f t="shared" si="1"/>
        <v>0.09154585312772143</v>
      </c>
    </row>
    <row r="42" spans="1:4" ht="12.75">
      <c r="A42" s="27" t="s">
        <v>45</v>
      </c>
      <c r="B42" s="34">
        <v>216954.8</v>
      </c>
      <c r="C42" s="34">
        <v>414.3</v>
      </c>
      <c r="D42" s="35">
        <f t="shared" si="1"/>
        <v>0.0019096143528513775</v>
      </c>
    </row>
    <row r="43" spans="1:4" ht="12.75">
      <c r="A43" s="27" t="s">
        <v>46</v>
      </c>
      <c r="B43" s="34">
        <v>84837.8</v>
      </c>
      <c r="C43" s="34">
        <v>15252.8</v>
      </c>
      <c r="D43" s="35">
        <f t="shared" si="1"/>
        <v>0.17978778327585107</v>
      </c>
    </row>
    <row r="44" spans="1:4" ht="12.75">
      <c r="A44" s="27" t="s">
        <v>47</v>
      </c>
      <c r="B44" s="34">
        <v>127576.7</v>
      </c>
      <c r="C44" s="34">
        <v>15926</v>
      </c>
      <c r="D44" s="35">
        <f t="shared" si="1"/>
        <v>0.12483470727805313</v>
      </c>
    </row>
    <row r="45" spans="1:4" ht="25.5">
      <c r="A45" s="27" t="s">
        <v>48</v>
      </c>
      <c r="B45" s="34">
        <v>15138</v>
      </c>
      <c r="C45" s="34">
        <v>9099.7</v>
      </c>
      <c r="D45" s="35">
        <f t="shared" si="1"/>
        <v>0.601116395825076</v>
      </c>
    </row>
    <row r="46" spans="1:4" ht="12.75">
      <c r="A46" s="28" t="s">
        <v>16</v>
      </c>
      <c r="B46" s="36">
        <f>B47+B48+B50+B51+B49</f>
        <v>558140.3999999999</v>
      </c>
      <c r="C46" s="36">
        <f>C47+C48+C50+C51+C49</f>
        <v>324513.7</v>
      </c>
      <c r="D46" s="33">
        <f t="shared" si="1"/>
        <v>0.581419477966476</v>
      </c>
    </row>
    <row r="47" spans="1:4" ht="12.75">
      <c r="A47" s="27" t="s">
        <v>49</v>
      </c>
      <c r="B47" s="34">
        <v>224484.7</v>
      </c>
      <c r="C47" s="34">
        <v>126507</v>
      </c>
      <c r="D47" s="35">
        <f t="shared" si="1"/>
        <v>0.5635439742663977</v>
      </c>
    </row>
    <row r="48" spans="1:4" ht="12.75">
      <c r="A48" s="27" t="s">
        <v>50</v>
      </c>
      <c r="B48" s="34">
        <v>226380</v>
      </c>
      <c r="C48" s="34">
        <v>134649.8</v>
      </c>
      <c r="D48" s="35">
        <f t="shared" si="1"/>
        <v>0.5947954766322113</v>
      </c>
    </row>
    <row r="49" spans="1:4" ht="12.75">
      <c r="A49" s="27" t="s">
        <v>69</v>
      </c>
      <c r="B49" s="34">
        <v>66381</v>
      </c>
      <c r="C49" s="34">
        <v>38723.2</v>
      </c>
      <c r="D49" s="35">
        <f t="shared" si="1"/>
        <v>0.5833476446573568</v>
      </c>
    </row>
    <row r="50" spans="1:4" ht="12.75">
      <c r="A50" s="27" t="s">
        <v>51</v>
      </c>
      <c r="B50" s="34">
        <v>15907.6</v>
      </c>
      <c r="C50" s="34">
        <v>10509.7</v>
      </c>
      <c r="D50" s="35">
        <f t="shared" si="1"/>
        <v>0.6606716286554855</v>
      </c>
    </row>
    <row r="51" spans="1:4" ht="12.75">
      <c r="A51" s="27" t="s">
        <v>52</v>
      </c>
      <c r="B51" s="34">
        <v>24987.1</v>
      </c>
      <c r="C51" s="34">
        <v>14124</v>
      </c>
      <c r="D51" s="35">
        <f t="shared" si="1"/>
        <v>0.5652516698616487</v>
      </c>
    </row>
    <row r="52" spans="1:4" ht="12.75">
      <c r="A52" s="28" t="s">
        <v>53</v>
      </c>
      <c r="B52" s="36">
        <f>SUM(B53:B54)</f>
        <v>94077.9</v>
      </c>
      <c r="C52" s="36">
        <f>SUM(C53:C54)</f>
        <v>52367.6</v>
      </c>
      <c r="D52" s="33">
        <f t="shared" si="1"/>
        <v>0.5566408263789902</v>
      </c>
    </row>
    <row r="53" spans="1:4" ht="12.75">
      <c r="A53" s="27" t="s">
        <v>54</v>
      </c>
      <c r="B53" s="34">
        <v>65833.7</v>
      </c>
      <c r="C53" s="34">
        <v>35606.5</v>
      </c>
      <c r="D53" s="35">
        <f t="shared" si="1"/>
        <v>0.5408552154899391</v>
      </c>
    </row>
    <row r="54" spans="1:4" ht="25.5">
      <c r="A54" s="27" t="s">
        <v>55</v>
      </c>
      <c r="B54" s="34">
        <v>28244.2</v>
      </c>
      <c r="C54" s="34">
        <v>16761.1</v>
      </c>
      <c r="D54" s="35">
        <f t="shared" si="1"/>
        <v>0.5934351123416488</v>
      </c>
    </row>
    <row r="55" spans="1:4" ht="12.75">
      <c r="A55" s="28" t="s">
        <v>56</v>
      </c>
      <c r="B55" s="36">
        <f>B56</f>
        <v>534.7</v>
      </c>
      <c r="C55" s="36">
        <f>C56</f>
        <v>6.6</v>
      </c>
      <c r="D55" s="33">
        <f t="shared" si="1"/>
        <v>0.012343370114082661</v>
      </c>
    </row>
    <row r="56" spans="1:4" ht="12.75">
      <c r="A56" s="27" t="s">
        <v>57</v>
      </c>
      <c r="B56" s="34">
        <v>534.7</v>
      </c>
      <c r="C56" s="34">
        <v>6.6</v>
      </c>
      <c r="D56" s="35">
        <f t="shared" si="1"/>
        <v>0.012343370114082661</v>
      </c>
    </row>
    <row r="57" spans="1:4" ht="12.75">
      <c r="A57" s="28" t="s">
        <v>58</v>
      </c>
      <c r="B57" s="36">
        <f>B58+B59+B60+B61+B62</f>
        <v>67012.7</v>
      </c>
      <c r="C57" s="36">
        <f>C58+C59+C60+C61+C62</f>
        <v>39627.5</v>
      </c>
      <c r="D57" s="33">
        <f t="shared" si="1"/>
        <v>0.5913431334657461</v>
      </c>
    </row>
    <row r="58" spans="1:4" ht="12.75">
      <c r="A58" s="27" t="s">
        <v>59</v>
      </c>
      <c r="B58" s="34">
        <v>1275.3</v>
      </c>
      <c r="C58" s="34">
        <v>564.5</v>
      </c>
      <c r="D58" s="35">
        <f t="shared" si="1"/>
        <v>0.4426409472281032</v>
      </c>
    </row>
    <row r="59" spans="1:4" ht="12.75">
      <c r="A59" s="27" t="s">
        <v>60</v>
      </c>
      <c r="B59" s="34">
        <v>32113.8</v>
      </c>
      <c r="C59" s="34">
        <v>18606.2</v>
      </c>
      <c r="D59" s="35">
        <f t="shared" si="1"/>
        <v>0.5793833180750955</v>
      </c>
    </row>
    <row r="60" spans="1:4" ht="12.75">
      <c r="A60" s="27" t="s">
        <v>61</v>
      </c>
      <c r="B60" s="34">
        <v>17005.7</v>
      </c>
      <c r="C60" s="34">
        <v>11558</v>
      </c>
      <c r="D60" s="35">
        <f t="shared" si="1"/>
        <v>0.6796544687957566</v>
      </c>
    </row>
    <row r="61" spans="1:4" ht="12.75">
      <c r="A61" s="27" t="s">
        <v>62</v>
      </c>
      <c r="B61" s="34">
        <f>7786.1-4551.6</f>
        <v>3234.5</v>
      </c>
      <c r="C61" s="34">
        <v>1606.9</v>
      </c>
      <c r="D61" s="35">
        <f t="shared" si="1"/>
        <v>0.4968001236667182</v>
      </c>
    </row>
    <row r="62" spans="1:4" ht="12.75">
      <c r="A62" s="27" t="s">
        <v>63</v>
      </c>
      <c r="B62" s="34">
        <v>13383.4</v>
      </c>
      <c r="C62" s="34">
        <v>7291.9</v>
      </c>
      <c r="D62" s="35">
        <f t="shared" si="1"/>
        <v>0.5448466010131955</v>
      </c>
    </row>
    <row r="63" spans="1:4" ht="12.75">
      <c r="A63" s="28" t="s">
        <v>25</v>
      </c>
      <c r="B63" s="36">
        <f>SUM(B64:B66)</f>
        <v>26766.800000000003</v>
      </c>
      <c r="C63" s="36">
        <f>SUM(C64:C66)</f>
        <v>12698.1</v>
      </c>
      <c r="D63" s="33">
        <f t="shared" si="1"/>
        <v>0.474397387808778</v>
      </c>
    </row>
    <row r="64" spans="1:4" ht="12.75">
      <c r="A64" s="27" t="s">
        <v>64</v>
      </c>
      <c r="B64" s="34">
        <v>15767</v>
      </c>
      <c r="C64" s="34">
        <v>9023.2</v>
      </c>
      <c r="D64" s="35">
        <f t="shared" si="1"/>
        <v>0.5722838840616478</v>
      </c>
    </row>
    <row r="65" spans="1:4" ht="12.75">
      <c r="A65" s="27" t="s">
        <v>65</v>
      </c>
      <c r="B65" s="34">
        <v>8891.4</v>
      </c>
      <c r="C65" s="34">
        <v>2546.6</v>
      </c>
      <c r="D65" s="35">
        <f t="shared" si="1"/>
        <v>0.28641158872618483</v>
      </c>
    </row>
    <row r="66" spans="1:8" ht="25.5">
      <c r="A66" s="27" t="s">
        <v>66</v>
      </c>
      <c r="B66" s="34">
        <v>2108.4</v>
      </c>
      <c r="C66" s="34">
        <v>1128.3</v>
      </c>
      <c r="D66" s="35">
        <f t="shared" si="1"/>
        <v>0.5351451337507114</v>
      </c>
      <c r="H66" s="47"/>
    </row>
    <row r="67" spans="1:8" ht="25.5">
      <c r="A67" s="28" t="s">
        <v>95</v>
      </c>
      <c r="B67" s="36">
        <f>B68</f>
        <v>15.4</v>
      </c>
      <c r="C67" s="36">
        <f>C68</f>
        <v>11.2</v>
      </c>
      <c r="D67" s="33">
        <f t="shared" si="1"/>
        <v>0.7272727272727272</v>
      </c>
      <c r="H67" s="47"/>
    </row>
    <row r="68" spans="1:8" ht="25.5">
      <c r="A68" s="27" t="s">
        <v>96</v>
      </c>
      <c r="B68" s="34">
        <v>15.4</v>
      </c>
      <c r="C68" s="34">
        <v>11.2</v>
      </c>
      <c r="D68" s="35">
        <f t="shared" si="1"/>
        <v>0.7272727272727272</v>
      </c>
      <c r="H68" s="47"/>
    </row>
    <row r="69" spans="1:9" ht="12.75">
      <c r="A69" s="11" t="s">
        <v>23</v>
      </c>
      <c r="B69" s="12">
        <f>B24+B32+B34+B37+B41+B46+B52+B55+B57+B63+B67</f>
        <v>1294791.2999999996</v>
      </c>
      <c r="C69" s="12">
        <f>C24+C32+C34+C37+C41+C46+C52+C55+C57+C63+C67</f>
        <v>516539.3</v>
      </c>
      <c r="D69" s="33">
        <f t="shared" si="1"/>
        <v>0.39893633823458663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48" t="s">
        <v>70</v>
      </c>
      <c r="B71" s="48"/>
      <c r="C71" s="48"/>
      <c r="D71" s="48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71</v>
      </c>
      <c r="B73" s="5">
        <v>541377.2</v>
      </c>
      <c r="C73" s="5">
        <v>312474.9</v>
      </c>
      <c r="D73" s="6">
        <f>C73/B73</f>
        <v>0.5771851862250572</v>
      </c>
    </row>
    <row r="74" spans="1:4" ht="38.25">
      <c r="A74" s="41" t="s">
        <v>72</v>
      </c>
      <c r="B74" s="5">
        <v>46896.9</v>
      </c>
      <c r="C74" s="5">
        <v>26568.6</v>
      </c>
      <c r="D74" s="6">
        <f aca="true" t="shared" si="2" ref="D74:D84">C74/B74</f>
        <v>0.5665321161953135</v>
      </c>
    </row>
    <row r="75" spans="1:4" ht="38.25">
      <c r="A75" s="41" t="s">
        <v>73</v>
      </c>
      <c r="B75" s="5">
        <v>116077.4</v>
      </c>
      <c r="C75" s="5">
        <v>65942.9</v>
      </c>
      <c r="D75" s="6">
        <f t="shared" si="2"/>
        <v>0.5680942198912105</v>
      </c>
    </row>
    <row r="76" spans="1:4" ht="38.25">
      <c r="A76" s="41" t="s">
        <v>74</v>
      </c>
      <c r="B76" s="5">
        <v>34883.2</v>
      </c>
      <c r="C76" s="5">
        <v>17457.5</v>
      </c>
      <c r="D76" s="6">
        <f t="shared" si="2"/>
        <v>0.500455806806715</v>
      </c>
    </row>
    <row r="77" spans="1:6" ht="51">
      <c r="A77" s="41" t="s">
        <v>75</v>
      </c>
      <c r="B77" s="5">
        <v>242290.7</v>
      </c>
      <c r="C77" s="5">
        <v>11449.3</v>
      </c>
      <c r="D77" s="6">
        <f t="shared" si="2"/>
        <v>0.04725439317315935</v>
      </c>
      <c r="F77" s="1"/>
    </row>
    <row r="78" spans="1:4" ht="25.5">
      <c r="A78" s="41" t="s">
        <v>76</v>
      </c>
      <c r="B78" s="5">
        <v>1662.5</v>
      </c>
      <c r="C78" s="5">
        <v>1.3</v>
      </c>
      <c r="D78" s="6">
        <f t="shared" si="2"/>
        <v>0.0007819548872180451</v>
      </c>
    </row>
    <row r="79" spans="1:4" ht="38.25">
      <c r="A79" s="41" t="s">
        <v>77</v>
      </c>
      <c r="B79" s="5">
        <v>46167.6</v>
      </c>
      <c r="C79" s="5">
        <v>18258</v>
      </c>
      <c r="D79" s="6">
        <f t="shared" si="2"/>
        <v>0.39547214929950875</v>
      </c>
    </row>
    <row r="80" spans="1:7" ht="63.75">
      <c r="A80" s="41" t="s">
        <v>78</v>
      </c>
      <c r="B80" s="5">
        <v>103427.6</v>
      </c>
      <c r="C80" s="5">
        <v>30953.9</v>
      </c>
      <c r="D80" s="6">
        <f t="shared" si="2"/>
        <v>0.29928084959913986</v>
      </c>
      <c r="G80" s="1"/>
    </row>
    <row r="81" spans="1:4" ht="25.5">
      <c r="A81" s="41" t="s">
        <v>79</v>
      </c>
      <c r="B81" s="5">
        <v>9893.5</v>
      </c>
      <c r="C81" s="5">
        <v>3889</v>
      </c>
      <c r="D81" s="6">
        <f t="shared" si="2"/>
        <v>0.39308636983878303</v>
      </c>
    </row>
    <row r="82" spans="1:8" ht="38.25">
      <c r="A82" s="41" t="s">
        <v>80</v>
      </c>
      <c r="B82" s="5">
        <v>855.6</v>
      </c>
      <c r="C82" s="5">
        <v>153.5</v>
      </c>
      <c r="D82" s="6">
        <f t="shared" si="2"/>
        <v>0.17940626460963066</v>
      </c>
      <c r="F82" s="1"/>
      <c r="G82" s="1"/>
      <c r="H82" s="46"/>
    </row>
    <row r="83" spans="1:8" ht="38.25">
      <c r="A83" s="41" t="s">
        <v>93</v>
      </c>
      <c r="B83" s="5">
        <v>112187.4</v>
      </c>
      <c r="C83" s="5">
        <v>7116.7</v>
      </c>
      <c r="D83" s="6">
        <f t="shared" si="2"/>
        <v>0.06343582256117888</v>
      </c>
      <c r="F83" s="1"/>
      <c r="G83" s="1"/>
      <c r="H83" s="46"/>
    </row>
    <row r="84" spans="1:4" ht="12.75">
      <c r="A84" s="42" t="s">
        <v>81</v>
      </c>
      <c r="B84" s="5">
        <v>39071.7</v>
      </c>
      <c r="C84" s="5">
        <v>22273.7</v>
      </c>
      <c r="D84" s="6">
        <f t="shared" si="2"/>
        <v>0.5700724565350369</v>
      </c>
    </row>
    <row r="85" spans="1:9" ht="12.75">
      <c r="A85" s="11" t="s">
        <v>23</v>
      </c>
      <c r="B85" s="12">
        <f>SUM(B73:B84)</f>
        <v>1294791.2999999998</v>
      </c>
      <c r="C85" s="12">
        <f>SUM(C73:C84)</f>
        <v>516539.30000000005</v>
      </c>
      <c r="D85" s="43">
        <f>C85/B85</f>
        <v>0.39893633823458663</v>
      </c>
      <c r="F85" s="1"/>
      <c r="G85" s="1"/>
      <c r="I85" s="47"/>
    </row>
    <row r="86" spans="1:4" ht="12.75">
      <c r="A86" s="2"/>
      <c r="B86" s="2"/>
      <c r="C86" s="40"/>
      <c r="D86" s="2"/>
    </row>
    <row r="87" spans="1:4" ht="12.75">
      <c r="A87" s="2"/>
      <c r="B87" s="2"/>
      <c r="C87" s="40"/>
      <c r="D87" s="2"/>
    </row>
    <row r="88" spans="1:4" ht="12.75">
      <c r="A88" s="2" t="s">
        <v>86</v>
      </c>
      <c r="B88" s="14"/>
      <c r="C88" s="14"/>
      <c r="D88" s="2"/>
    </row>
    <row r="89" spans="1:4" ht="12.75">
      <c r="A89" s="2" t="s">
        <v>21</v>
      </c>
      <c r="B89" s="15" t="s">
        <v>83</v>
      </c>
      <c r="C89" s="2"/>
      <c r="D89" s="2"/>
    </row>
    <row r="90" spans="1:4" ht="12.75">
      <c r="A90" s="2" t="s">
        <v>18</v>
      </c>
      <c r="B90" s="15" t="s">
        <v>87</v>
      </c>
      <c r="C90" s="2"/>
      <c r="D90" s="2"/>
    </row>
    <row r="91" spans="1:4" ht="12.75">
      <c r="A91" s="2" t="s">
        <v>24</v>
      </c>
      <c r="B91" s="15" t="s">
        <v>88</v>
      </c>
      <c r="C91" s="2"/>
      <c r="D91" s="2"/>
    </row>
    <row r="92" spans="1:4" ht="12.75">
      <c r="A92" s="16" t="s">
        <v>16</v>
      </c>
      <c r="B92" s="15" t="s">
        <v>89</v>
      </c>
      <c r="C92" s="2"/>
      <c r="D92" s="2"/>
    </row>
    <row r="93" spans="1:4" ht="12.75">
      <c r="A93" s="17" t="s">
        <v>54</v>
      </c>
      <c r="B93" s="15" t="s">
        <v>90</v>
      </c>
      <c r="C93" s="2"/>
      <c r="D93" s="2"/>
    </row>
    <row r="94" spans="1:4" ht="12.75">
      <c r="A94" s="16" t="s">
        <v>17</v>
      </c>
      <c r="B94" s="15" t="s">
        <v>85</v>
      </c>
      <c r="C94" s="2"/>
      <c r="D94" s="2"/>
    </row>
    <row r="95" spans="1:4" ht="12.75">
      <c r="A95" s="18" t="s">
        <v>25</v>
      </c>
      <c r="B95" s="15" t="s">
        <v>92</v>
      </c>
      <c r="C95" s="2"/>
      <c r="D95" s="2"/>
    </row>
    <row r="96" spans="1:4" ht="12.75">
      <c r="A96" s="18" t="s">
        <v>19</v>
      </c>
      <c r="B96" s="15" t="s">
        <v>91</v>
      </c>
      <c r="C96" s="2"/>
      <c r="D96" s="2"/>
    </row>
    <row r="97" spans="1:4" ht="12.75">
      <c r="A97" s="18"/>
      <c r="B97" s="15"/>
      <c r="C97" s="2"/>
      <c r="D97" s="2"/>
    </row>
    <row r="98" spans="1:4" ht="12.75">
      <c r="A98" s="19" t="s">
        <v>67</v>
      </c>
      <c r="B98" s="15" t="s">
        <v>98</v>
      </c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 t="s">
        <v>20</v>
      </c>
      <c r="B101" s="2"/>
      <c r="C101" s="2"/>
      <c r="D101" s="2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2019-08-07T02:48:47Z</cp:lastPrinted>
  <dcterms:created xsi:type="dcterms:W3CDTF">1996-10-08T23:32:33Z</dcterms:created>
  <dcterms:modified xsi:type="dcterms:W3CDTF">2019-08-07T02:52:00Z</dcterms:modified>
  <cp:category/>
  <cp:version/>
  <cp:contentType/>
  <cp:contentStatus/>
</cp:coreProperties>
</file>